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80" activeTab="1"/>
  </bookViews>
  <sheets>
    <sheet name="турполоса личники" sheetId="1" r:id="rId1"/>
    <sheet name="полоса мальчики" sheetId="2" r:id="rId2"/>
    <sheet name="полоса команда" sheetId="3" r:id="rId3"/>
    <sheet name="Лист5" sheetId="4" r:id="rId4"/>
    <sheet name="Отчет о совместимости" sheetId="5" r:id="rId5"/>
  </sheets>
  <definedNames>
    <definedName name="_xlnm.Print_Area" localSheetId="0">'турполоса личники'!$A$1:$S$61</definedName>
  </definedNames>
  <calcPr fullCalcOnLoad="1"/>
</workbook>
</file>

<file path=xl/sharedStrings.xml><?xml version="1.0" encoding="utf-8"?>
<sst xmlns="http://schemas.openxmlformats.org/spreadsheetml/2006/main" count="271" uniqueCount="190">
  <si>
    <t>МБОУ ДО "Станция детского и юношеского туризма и экскурсий г. Горно-Алтайска"</t>
  </si>
  <si>
    <t>ИТОГОВЫЙ ПРОТОКОЛ (личники)</t>
  </si>
  <si>
    <t>дистанции "Туристская полоса препятствий"</t>
  </si>
  <si>
    <t>11.09.2015г.</t>
  </si>
  <si>
    <t>Нагрудный номер</t>
  </si>
  <si>
    <t>ФИ</t>
  </si>
  <si>
    <t>Команда</t>
  </si>
  <si>
    <t>Штрафы на этапах</t>
  </si>
  <si>
    <t>Время прохождения</t>
  </si>
  <si>
    <t>Штрафы во времени</t>
  </si>
  <si>
    <t>Результат</t>
  </si>
  <si>
    <t>Место</t>
  </si>
  <si>
    <t>Подъем по склону с самостраховкой</t>
  </si>
  <si>
    <t>Спуск по склону с самостраховкой</t>
  </si>
  <si>
    <t>Навесная переправа</t>
  </si>
  <si>
    <t>Параллельные перила</t>
  </si>
  <si>
    <t>Определение азимута на объект</t>
  </si>
  <si>
    <t>Переправа маятником</t>
  </si>
  <si>
    <t>1 штрафной балл равен</t>
  </si>
  <si>
    <t>сек</t>
  </si>
  <si>
    <t>Сумма штрафов</t>
  </si>
  <si>
    <t>Узлы</t>
  </si>
  <si>
    <t>Болото</t>
  </si>
  <si>
    <t>ур. Еланда, г. Горно-Алтайск</t>
  </si>
  <si>
    <t>МБОУ "СОШ №12"</t>
  </si>
  <si>
    <t>Востриков Игорь</t>
  </si>
  <si>
    <t>Иродов Денис</t>
  </si>
  <si>
    <t>МБОУ "СОШ №13"</t>
  </si>
  <si>
    <t>Митряков Роман</t>
  </si>
  <si>
    <t>Омаров Станислав</t>
  </si>
  <si>
    <t>Богомяков Рамир</t>
  </si>
  <si>
    <t>Кулаков Эмил</t>
  </si>
  <si>
    <t>МБОУ "СОШ №7"</t>
  </si>
  <si>
    <t>Топтыгин Влдамир</t>
  </si>
  <si>
    <t>БОУ РА "РГ им. В.К. Плакаса"</t>
  </si>
  <si>
    <t>Кахтунов Амат</t>
  </si>
  <si>
    <t>Болтоков Денис</t>
  </si>
  <si>
    <t>Сопонов Амаду</t>
  </si>
  <si>
    <t>Ямончинова Анна</t>
  </si>
  <si>
    <t>Лабанов Сергей</t>
  </si>
  <si>
    <t>Черемных Ярослав</t>
  </si>
  <si>
    <t>МБОУ "Гимназия №3"</t>
  </si>
  <si>
    <t>Енчинов Леонид</t>
  </si>
  <si>
    <t>Мунуков Амат</t>
  </si>
  <si>
    <t>МАОУ "Кадетская школа №4"</t>
  </si>
  <si>
    <t>Крылосов Андрей</t>
  </si>
  <si>
    <t>Варзин Евгений</t>
  </si>
  <si>
    <t>Слепцов Вячеслав</t>
  </si>
  <si>
    <t>Зырянов Никита</t>
  </si>
  <si>
    <t>Дегтярев Андрей</t>
  </si>
  <si>
    <t>Тиунов Руслан</t>
  </si>
  <si>
    <t>Бабояков Евгений</t>
  </si>
  <si>
    <t>МБОУ "СОШ №1"</t>
  </si>
  <si>
    <t>Кириллов Александр</t>
  </si>
  <si>
    <t>МБОУ "Лицей №6 им. И.З. Шуклина"</t>
  </si>
  <si>
    <t>Олчонов Батыр</t>
  </si>
  <si>
    <t>Агеев Владислав</t>
  </si>
  <si>
    <t>Ракитин Юрий</t>
  </si>
  <si>
    <t>Саньков Дмитрий</t>
  </si>
  <si>
    <t>МБОУ "СОШ №8 им. А.Н. Ленкина"</t>
  </si>
  <si>
    <t>Калугин Андрей</t>
  </si>
  <si>
    <t>Чориев Отабек</t>
  </si>
  <si>
    <t>Азанов Роман</t>
  </si>
  <si>
    <t>Евтифеев Данил</t>
  </si>
  <si>
    <t>Несов Роман</t>
  </si>
  <si>
    <t>Тулентин Денис</t>
  </si>
  <si>
    <t>Линьков Дмитрий</t>
  </si>
  <si>
    <t>Магомедов Ислам</t>
  </si>
  <si>
    <t>МБОУ "Гимназия №9 "Гармония"</t>
  </si>
  <si>
    <t>Место, занятое в личном первенстве</t>
  </si>
  <si>
    <t>Сумма мест</t>
  </si>
  <si>
    <t>Долматов Дмитрий</t>
  </si>
  <si>
    <t>Крищенко Герман</t>
  </si>
  <si>
    <t>Лорей Дмитрий</t>
  </si>
  <si>
    <t>Киндинов Яков</t>
  </si>
  <si>
    <t>дистанции "Полоса препятствий" (лично-командная, короткая дистанция)</t>
  </si>
  <si>
    <t xml:space="preserve">ИТОГОВЫЙ ПРОТОКОЛ </t>
  </si>
  <si>
    <t>18.09.2015г.</t>
  </si>
  <si>
    <t>УТБ "Азимут" с. Аскат</t>
  </si>
  <si>
    <t xml:space="preserve"> номер</t>
  </si>
  <si>
    <t>траверс</t>
  </si>
  <si>
    <t>спуск</t>
  </si>
  <si>
    <t>Мамакова Татьяна</t>
  </si>
  <si>
    <t>Сабулов Владлен</t>
  </si>
  <si>
    <t>Кукакова Карина</t>
  </si>
  <si>
    <t>Казандыков Марат</t>
  </si>
  <si>
    <t>Макарчева Валя</t>
  </si>
  <si>
    <t>Щукина Лидия</t>
  </si>
  <si>
    <t>Тадыжеков Иван</t>
  </si>
  <si>
    <t>Кыргызова Динара</t>
  </si>
  <si>
    <t>Лопарев Николай</t>
  </si>
  <si>
    <t>Арляпов Юрий</t>
  </si>
  <si>
    <t>Прилепин Влад</t>
  </si>
  <si>
    <t>Кыргызакова Инна</t>
  </si>
  <si>
    <t>Самонов Амаду</t>
  </si>
  <si>
    <t>Ильина Евгения</t>
  </si>
  <si>
    <t>Енушевская Лера</t>
  </si>
  <si>
    <t>Туйденов Максим</t>
  </si>
  <si>
    <t>Антипин Антон</t>
  </si>
  <si>
    <t>Акчинова Суркура</t>
  </si>
  <si>
    <t>Какпакова Сурлана</t>
  </si>
  <si>
    <t>II</t>
  </si>
  <si>
    <t>III</t>
  </si>
  <si>
    <t>I</t>
  </si>
  <si>
    <t>"Кобра" ("РКЛ")</t>
  </si>
  <si>
    <t>"Барс" (ГАПК)</t>
  </si>
  <si>
    <t>"Эдельвейс" (Кебезенская СОШ)</t>
  </si>
  <si>
    <t>"Разведка" (Школа-интернат)</t>
  </si>
  <si>
    <t>"Горизонт" (Шебалинская СОШ)</t>
  </si>
  <si>
    <t>Ресгимназия</t>
  </si>
  <si>
    <t>"Прометей" (г.Горно-Алтайск)</t>
  </si>
  <si>
    <t xml:space="preserve">Чичканов Санал </t>
  </si>
  <si>
    <t>Кривых артем</t>
  </si>
  <si>
    <t>Берилов михаил</t>
  </si>
  <si>
    <t>Тантыбарова Алёна</t>
  </si>
  <si>
    <t>Милованова Карина</t>
  </si>
  <si>
    <t>Отчет о совместимости для итоговый протокол ПОЛОСЫ.xls</t>
  </si>
  <si>
    <t>Дата отчета: 15.09.2016 17:51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</si>
  <si>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</si>
  <si>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</si>
  <si>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</si>
  <si>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</si>
  <si>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</si>
  <si>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</si>
  <si>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узлы</t>
  </si>
  <si>
    <t>Главный судья вида</t>
  </si>
  <si>
    <t>О.В. Третьякова</t>
  </si>
  <si>
    <t>Ямончиряев Руслан</t>
  </si>
  <si>
    <t>г.Комсомольская</t>
  </si>
  <si>
    <t>№участника</t>
  </si>
  <si>
    <t>подъем</t>
  </si>
  <si>
    <t>командное место</t>
  </si>
  <si>
    <t>группа А</t>
  </si>
  <si>
    <t>лично</t>
  </si>
  <si>
    <t>РГ</t>
  </si>
  <si>
    <t>Эдельвейс</t>
  </si>
  <si>
    <t>Онгудай</t>
  </si>
  <si>
    <t>Нижнекаменка</t>
  </si>
  <si>
    <t>Горно-Алтайс</t>
  </si>
  <si>
    <t>Алып</t>
  </si>
  <si>
    <t>23.04.2017г.</t>
  </si>
  <si>
    <t>дистанции "Лично-командная туристская техника"</t>
  </si>
  <si>
    <t>бревно</t>
  </si>
  <si>
    <t>топознаки</t>
  </si>
  <si>
    <t>навесная</t>
  </si>
  <si>
    <t>маятник</t>
  </si>
  <si>
    <t>группа б</t>
  </si>
  <si>
    <r>
      <t xml:space="preserve">                 </t>
    </r>
    <r>
      <rPr>
        <sz val="14"/>
        <color indexed="8"/>
        <rFont val="Times New Roman"/>
        <family val="1"/>
      </rPr>
      <t xml:space="preserve">  Главный секретарь </t>
    </r>
  </si>
  <si>
    <t xml:space="preserve">            С.А. Ботников</t>
  </si>
  <si>
    <t>Тадыжеков И.</t>
  </si>
  <si>
    <t>Макошев Д.</t>
  </si>
  <si>
    <t>Тантыбарова А.</t>
  </si>
  <si>
    <t>Михалев Е.</t>
  </si>
  <si>
    <t>Кыргызова Д.</t>
  </si>
  <si>
    <t>Михалев М.</t>
  </si>
  <si>
    <t>Нечаев А.</t>
  </si>
  <si>
    <t>Киселев Л.</t>
  </si>
  <si>
    <t>Поварницына К.</t>
  </si>
  <si>
    <t>Костин Д.</t>
  </si>
  <si>
    <t>Еговцев И.</t>
  </si>
  <si>
    <t>Качанов С.</t>
  </si>
  <si>
    <t>Крищенко Г.</t>
  </si>
  <si>
    <t>Чулкова Я.</t>
  </si>
  <si>
    <t>Дегтярева К.</t>
  </si>
  <si>
    <t>Большакова Д.</t>
  </si>
  <si>
    <t>Тондоев Е.</t>
  </si>
  <si>
    <t>Тайпинов Д.</t>
  </si>
  <si>
    <t>Пушкунов Э.</t>
  </si>
  <si>
    <t>Самойлов Р.</t>
  </si>
  <si>
    <t>Мамакова Р.</t>
  </si>
  <si>
    <t>Ябыева В.</t>
  </si>
  <si>
    <t>Тетешев И.</t>
  </si>
  <si>
    <t>Гимашев А.</t>
  </si>
  <si>
    <t>Кучуков Г.</t>
  </si>
  <si>
    <t>Белова Д.</t>
  </si>
  <si>
    <t>Каланакова Е.</t>
  </si>
  <si>
    <t>Швецова А.</t>
  </si>
  <si>
    <t>Борзенков Б.</t>
  </si>
  <si>
    <t>Мамыева М.</t>
  </si>
  <si>
    <t>Чекурашев А.</t>
  </si>
  <si>
    <t>Борсукова К.</t>
  </si>
  <si>
    <t>Нонов А.</t>
  </si>
  <si>
    <t>Ечешев С.</t>
  </si>
  <si>
    <t>Кемдикова Б.</t>
  </si>
  <si>
    <t>Иркитов Э.</t>
  </si>
  <si>
    <t>Урчимаева А.</t>
  </si>
  <si>
    <t>Межанина А.</t>
  </si>
  <si>
    <t>Акимиев А.</t>
  </si>
  <si>
    <t>Дилеков М.</t>
  </si>
  <si>
    <t>Зеленский А.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</si>
</sst>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:ss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4"/>
      <color rgb="FFFF00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18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5" fontId="4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/>
    </xf>
    <xf numFmtId="45" fontId="4" fillId="25" borderId="10" xfId="0" applyNumberFormat="1" applyFont="1" applyFill="1" applyBorder="1" applyAlignment="1">
      <alignment horizontal="center"/>
    </xf>
    <xf numFmtId="172" fontId="4" fillId="25" borderId="10" xfId="0" applyNumberFormat="1" applyFont="1" applyFill="1" applyBorder="1" applyAlignment="1">
      <alignment horizontal="center"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4" fillId="25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5" fillId="26" borderId="0" xfId="0" applyFont="1" applyFill="1" applyBorder="1" applyAlignment="1">
      <alignment vertical="center" wrapText="1"/>
    </xf>
    <xf numFmtId="0" fontId="45" fillId="25" borderId="0" xfId="0" applyFont="1" applyFill="1" applyBorder="1" applyAlignment="1">
      <alignment vertical="center" wrapText="1"/>
    </xf>
    <xf numFmtId="0" fontId="45" fillId="25" borderId="10" xfId="0" applyFont="1" applyFill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45" fontId="4" fillId="26" borderId="0" xfId="0" applyNumberFormat="1" applyFont="1" applyFill="1" applyBorder="1" applyAlignment="1">
      <alignment horizontal="center"/>
    </xf>
    <xf numFmtId="172" fontId="4" fillId="26" borderId="0" xfId="0" applyNumberFormat="1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45" fontId="4" fillId="25" borderId="14" xfId="0" applyNumberFormat="1" applyFont="1" applyFill="1" applyBorder="1" applyAlignment="1">
      <alignment horizontal="center"/>
    </xf>
    <xf numFmtId="172" fontId="4" fillId="25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5" fontId="4" fillId="25" borderId="0" xfId="0" applyNumberFormat="1" applyFont="1" applyFill="1" applyBorder="1" applyAlignment="1">
      <alignment horizontal="center"/>
    </xf>
    <xf numFmtId="172" fontId="4" fillId="25" borderId="0" xfId="0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/>
    </xf>
    <xf numFmtId="45" fontId="4" fillId="25" borderId="15" xfId="0" applyNumberFormat="1" applyFont="1" applyFill="1" applyBorder="1" applyAlignment="1">
      <alignment horizontal="center"/>
    </xf>
    <xf numFmtId="172" fontId="4" fillId="25" borderId="15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 wrapText="1"/>
    </xf>
    <xf numFmtId="0" fontId="45" fillId="25" borderId="16" xfId="0" applyFont="1" applyFill="1" applyBorder="1" applyAlignment="1">
      <alignment vertical="center" wrapText="1"/>
    </xf>
    <xf numFmtId="0" fontId="45" fillId="25" borderId="14" xfId="0" applyFont="1" applyFill="1" applyBorder="1" applyAlignment="1">
      <alignment vertical="center" wrapText="1"/>
    </xf>
    <xf numFmtId="0" fontId="4" fillId="25" borderId="17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46" fillId="25" borderId="10" xfId="0" applyFont="1" applyFill="1" applyBorder="1" applyAlignment="1">
      <alignment horizontal="center"/>
    </xf>
    <xf numFmtId="172" fontId="46" fillId="25" borderId="10" xfId="0" applyNumberFormat="1" applyFont="1" applyFill="1" applyBorder="1" applyAlignment="1">
      <alignment horizontal="center"/>
    </xf>
    <xf numFmtId="0" fontId="46" fillId="25" borderId="17" xfId="0" applyFont="1" applyFill="1" applyBorder="1" applyAlignment="1">
      <alignment horizontal="center"/>
    </xf>
    <xf numFmtId="0" fontId="45" fillId="25" borderId="19" xfId="0" applyFont="1" applyFill="1" applyBorder="1" applyAlignment="1">
      <alignment vertical="center" wrapText="1"/>
    </xf>
    <xf numFmtId="0" fontId="4" fillId="25" borderId="20" xfId="0" applyFont="1" applyFill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0" fontId="45" fillId="25" borderId="10" xfId="0" applyFont="1" applyFill="1" applyBorder="1" applyAlignment="1">
      <alignment/>
    </xf>
    <xf numFmtId="0" fontId="45" fillId="25" borderId="14" xfId="0" applyFont="1" applyFill="1" applyBorder="1" applyAlignment="1">
      <alignment/>
    </xf>
    <xf numFmtId="0" fontId="45" fillId="25" borderId="15" xfId="0" applyFont="1" applyFill="1" applyBorder="1" applyAlignment="1">
      <alignment vertical="center" wrapText="1"/>
    </xf>
    <xf numFmtId="0" fontId="45" fillId="25" borderId="22" xfId="0" applyFont="1" applyFill="1" applyBorder="1" applyAlignment="1">
      <alignment vertical="center" wrapText="1"/>
    </xf>
    <xf numFmtId="0" fontId="4" fillId="25" borderId="18" xfId="0" applyFont="1" applyFill="1" applyBorder="1" applyAlignment="1">
      <alignment horizontal="center"/>
    </xf>
    <xf numFmtId="45" fontId="4" fillId="25" borderId="18" xfId="0" applyNumberFormat="1" applyFont="1" applyFill="1" applyBorder="1" applyAlignment="1">
      <alignment horizontal="center"/>
    </xf>
    <xf numFmtId="172" fontId="4" fillId="25" borderId="18" xfId="0" applyNumberFormat="1" applyFont="1" applyFill="1" applyBorder="1" applyAlignment="1">
      <alignment horizontal="center"/>
    </xf>
    <xf numFmtId="0" fontId="45" fillId="25" borderId="23" xfId="0" applyFont="1" applyFill="1" applyBorder="1" applyAlignment="1">
      <alignment vertical="center" wrapText="1"/>
    </xf>
    <xf numFmtId="0" fontId="45" fillId="25" borderId="24" xfId="0" applyFont="1" applyFill="1" applyBorder="1" applyAlignment="1">
      <alignment vertical="center" wrapText="1"/>
    </xf>
    <xf numFmtId="0" fontId="45" fillId="25" borderId="25" xfId="0" applyFont="1" applyFill="1" applyBorder="1" applyAlignment="1">
      <alignment vertical="center" wrapText="1"/>
    </xf>
    <xf numFmtId="0" fontId="4" fillId="25" borderId="26" xfId="0" applyFont="1" applyFill="1" applyBorder="1" applyAlignment="1">
      <alignment horizontal="center"/>
    </xf>
    <xf numFmtId="0" fontId="46" fillId="25" borderId="26" xfId="0" applyFont="1" applyFill="1" applyBorder="1" applyAlignment="1">
      <alignment horizontal="center"/>
    </xf>
    <xf numFmtId="0" fontId="4" fillId="25" borderId="27" xfId="0" applyFont="1" applyFill="1" applyBorder="1" applyAlignment="1">
      <alignment horizontal="center"/>
    </xf>
    <xf numFmtId="0" fontId="5" fillId="25" borderId="28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5" fillId="25" borderId="16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25" borderId="19" xfId="0" applyFont="1" applyFill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5" fillId="25" borderId="31" xfId="0" applyFont="1" applyFill="1" applyBorder="1" applyAlignment="1">
      <alignment vertical="center" wrapText="1"/>
    </xf>
    <xf numFmtId="0" fontId="4" fillId="25" borderId="3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5" fillId="25" borderId="32" xfId="0" applyFont="1" applyFill="1" applyBorder="1" applyAlignment="1">
      <alignment vertical="center" wrapText="1"/>
    </xf>
    <xf numFmtId="0" fontId="47" fillId="25" borderId="19" xfId="0" applyFont="1" applyFill="1" applyBorder="1" applyAlignment="1">
      <alignment vertical="center" wrapText="1"/>
    </xf>
    <xf numFmtId="0" fontId="47" fillId="25" borderId="10" xfId="0" applyFont="1" applyFill="1" applyBorder="1" applyAlignment="1">
      <alignment vertical="center" wrapText="1"/>
    </xf>
    <xf numFmtId="0" fontId="48" fillId="25" borderId="14" xfId="0" applyFont="1" applyFill="1" applyBorder="1" applyAlignment="1">
      <alignment horizontal="center"/>
    </xf>
    <xf numFmtId="0" fontId="48" fillId="25" borderId="10" xfId="0" applyFont="1" applyFill="1" applyBorder="1" applyAlignment="1">
      <alignment horizontal="center"/>
    </xf>
    <xf numFmtId="45" fontId="48" fillId="25" borderId="10" xfId="0" applyNumberFormat="1" applyFont="1" applyFill="1" applyBorder="1" applyAlignment="1">
      <alignment horizontal="center"/>
    </xf>
    <xf numFmtId="172" fontId="48" fillId="25" borderId="10" xfId="0" applyNumberFormat="1" applyFont="1" applyFill="1" applyBorder="1" applyAlignment="1">
      <alignment horizontal="center"/>
    </xf>
    <xf numFmtId="0" fontId="48" fillId="25" borderId="20" xfId="0" applyFont="1" applyFill="1" applyBorder="1" applyAlignment="1">
      <alignment horizontal="center"/>
    </xf>
    <xf numFmtId="0" fontId="47" fillId="25" borderId="22" xfId="0" applyFont="1" applyFill="1" applyBorder="1" applyAlignment="1">
      <alignment vertical="center" wrapText="1"/>
    </xf>
    <xf numFmtId="0" fontId="47" fillId="25" borderId="18" xfId="0" applyFont="1" applyFill="1" applyBorder="1" applyAlignment="1">
      <alignment vertical="center" wrapText="1"/>
    </xf>
    <xf numFmtId="0" fontId="48" fillId="25" borderId="33" xfId="0" applyFont="1" applyFill="1" applyBorder="1" applyAlignment="1">
      <alignment horizontal="center"/>
    </xf>
    <xf numFmtId="0" fontId="48" fillId="25" borderId="18" xfId="0" applyFont="1" applyFill="1" applyBorder="1" applyAlignment="1">
      <alignment horizontal="center"/>
    </xf>
    <xf numFmtId="45" fontId="48" fillId="25" borderId="18" xfId="0" applyNumberFormat="1" applyFont="1" applyFill="1" applyBorder="1" applyAlignment="1">
      <alignment horizontal="center"/>
    </xf>
    <xf numFmtId="172" fontId="48" fillId="25" borderId="18" xfId="0" applyNumberFormat="1" applyFont="1" applyFill="1" applyBorder="1" applyAlignment="1">
      <alignment horizontal="center"/>
    </xf>
    <xf numFmtId="0" fontId="48" fillId="25" borderId="26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8" fillId="25" borderId="15" xfId="0" applyFont="1" applyFill="1" applyBorder="1" applyAlignment="1">
      <alignment horizontal="center"/>
    </xf>
    <xf numFmtId="45" fontId="48" fillId="25" borderId="15" xfId="0" applyNumberFormat="1" applyFont="1" applyFill="1" applyBorder="1" applyAlignment="1">
      <alignment horizontal="center"/>
    </xf>
    <xf numFmtId="172" fontId="48" fillId="25" borderId="15" xfId="0" applyNumberFormat="1" applyFont="1" applyFill="1" applyBorder="1" applyAlignment="1">
      <alignment horizontal="center"/>
    </xf>
    <xf numFmtId="0" fontId="50" fillId="0" borderId="10" xfId="0" applyFont="1" applyBorder="1" applyAlignment="1">
      <alignment/>
    </xf>
    <xf numFmtId="45" fontId="48" fillId="25" borderId="14" xfId="0" applyNumberFormat="1" applyFont="1" applyFill="1" applyBorder="1" applyAlignment="1">
      <alignment horizontal="center"/>
    </xf>
    <xf numFmtId="172" fontId="48" fillId="25" borderId="14" xfId="0" applyNumberFormat="1" applyFont="1" applyFill="1" applyBorder="1" applyAlignment="1">
      <alignment horizontal="center"/>
    </xf>
    <xf numFmtId="0" fontId="47" fillId="25" borderId="23" xfId="0" applyFont="1" applyFill="1" applyBorder="1" applyAlignment="1">
      <alignment vertical="center" wrapText="1"/>
    </xf>
    <xf numFmtId="0" fontId="48" fillId="25" borderId="23" xfId="0" applyFont="1" applyFill="1" applyBorder="1" applyAlignment="1">
      <alignment horizontal="center" wrapText="1"/>
    </xf>
    <xf numFmtId="0" fontId="48" fillId="25" borderId="23" xfId="0" applyFont="1" applyFill="1" applyBorder="1" applyAlignment="1">
      <alignment horizontal="center"/>
    </xf>
    <xf numFmtId="45" fontId="48" fillId="25" borderId="23" xfId="0" applyNumberFormat="1" applyFont="1" applyFill="1" applyBorder="1" applyAlignment="1">
      <alignment horizontal="center"/>
    </xf>
    <xf numFmtId="172" fontId="48" fillId="25" borderId="23" xfId="0" applyNumberFormat="1" applyFont="1" applyFill="1" applyBorder="1" applyAlignment="1">
      <alignment horizontal="center"/>
    </xf>
    <xf numFmtId="0" fontId="48" fillId="25" borderId="10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25" borderId="34" xfId="0" applyFont="1" applyFill="1" applyBorder="1" applyAlignment="1">
      <alignment horizontal="center" vertical="center"/>
    </xf>
    <xf numFmtId="0" fontId="5" fillId="25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5" fillId="25" borderId="41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25" borderId="38" xfId="0" applyFont="1" applyFill="1" applyBorder="1" applyAlignment="1">
      <alignment horizontal="center"/>
    </xf>
    <xf numFmtId="0" fontId="6" fillId="25" borderId="45" xfId="0" applyFont="1" applyFill="1" applyBorder="1" applyAlignment="1">
      <alignment horizontal="center" wrapText="1"/>
    </xf>
    <xf numFmtId="0" fontId="6" fillId="25" borderId="46" xfId="0" applyFont="1" applyFill="1" applyBorder="1" applyAlignment="1">
      <alignment horizontal="center" wrapText="1"/>
    </xf>
    <xf numFmtId="0" fontId="5" fillId="25" borderId="18" xfId="0" applyFont="1" applyFill="1" applyBorder="1" applyAlignment="1">
      <alignment horizontal="center" vertical="center"/>
    </xf>
    <xf numFmtId="0" fontId="5" fillId="25" borderId="28" xfId="0" applyFont="1" applyFill="1" applyBorder="1" applyAlignment="1">
      <alignment horizontal="center" vertical="center"/>
    </xf>
    <xf numFmtId="0" fontId="5" fillId="25" borderId="23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view="pageBreakPreview" zoomScale="60" zoomScaleNormal="80" workbookViewId="0" topLeftCell="A1">
      <selection activeCell="O11" sqref="O11"/>
    </sheetView>
  </sheetViews>
  <sheetFormatPr defaultColWidth="9.140625" defaultRowHeight="15"/>
  <cols>
    <col min="1" max="1" width="5.8515625" style="1" customWidth="1"/>
    <col min="2" max="2" width="23.421875" style="1" customWidth="1"/>
    <col min="3" max="3" width="13.140625" style="1" customWidth="1"/>
    <col min="4" max="4" width="8.140625" style="1" customWidth="1"/>
    <col min="5" max="5" width="8.28125" style="1" customWidth="1"/>
    <col min="6" max="7" width="10.28125" style="1" customWidth="1"/>
    <col min="8" max="8" width="12.7109375" style="1" customWidth="1"/>
    <col min="9" max="9" width="10.8515625" style="1" customWidth="1"/>
    <col min="10" max="12" width="10.57421875" style="1" customWidth="1"/>
    <col min="13" max="13" width="9.421875" style="1" customWidth="1"/>
    <col min="14" max="14" width="9.140625" style="1" customWidth="1"/>
    <col min="15" max="15" width="13.57421875" style="1" customWidth="1"/>
    <col min="16" max="16" width="10.28125" style="1" customWidth="1"/>
    <col min="17" max="18" width="9.140625" style="1" customWidth="1"/>
    <col min="19" max="16384" width="9.140625" style="1" customWidth="1"/>
  </cols>
  <sheetData>
    <row r="1" spans="1:17" ht="15.75">
      <c r="A1" s="127" t="s">
        <v>76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5.75">
      <c r="A2" s="127" t="s">
        <v>141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ht="12.75" customHeight="1">
      <c r="A3" s="127" t="s">
        <v>140</v>
      </c>
      <c r="B3" s="127"/>
      <c r="C3" s="6"/>
      <c r="D3" s="6"/>
      <c r="E3" s="6"/>
      <c r="F3" s="6"/>
      <c r="G3" s="6"/>
      <c r="H3" s="6"/>
      <c r="I3" s="6"/>
      <c r="J3" s="6"/>
      <c r="K3" s="6"/>
      <c r="L3" s="6"/>
      <c r="M3" s="127" t="s">
        <v>128</v>
      </c>
      <c r="N3" s="127"/>
      <c r="O3" s="127"/>
      <c r="P3" s="127"/>
      <c r="Q3" s="127"/>
    </row>
    <row r="4" spans="7:14" ht="13.5" customHeight="1" thickBot="1">
      <c r="G4" s="126" t="s">
        <v>18</v>
      </c>
      <c r="H4" s="126"/>
      <c r="I4" s="126"/>
      <c r="J4" s="4">
        <v>15</v>
      </c>
      <c r="K4" s="4" t="s">
        <v>19</v>
      </c>
      <c r="L4" s="4"/>
      <c r="N4" s="5"/>
    </row>
    <row r="5" spans="1:19" s="2" customFormat="1" ht="15" customHeight="1">
      <c r="A5" s="128" t="s">
        <v>129</v>
      </c>
      <c r="B5" s="115" t="s">
        <v>5</v>
      </c>
      <c r="C5" s="115" t="s">
        <v>6</v>
      </c>
      <c r="D5" s="117" t="s">
        <v>7</v>
      </c>
      <c r="E5" s="134"/>
      <c r="F5" s="134"/>
      <c r="G5" s="134"/>
      <c r="H5" s="134"/>
      <c r="I5" s="134"/>
      <c r="J5" s="134"/>
      <c r="K5" s="134"/>
      <c r="L5" s="135"/>
      <c r="M5" s="116" t="s">
        <v>20</v>
      </c>
      <c r="N5" s="115" t="s">
        <v>9</v>
      </c>
      <c r="O5" s="115" t="s">
        <v>8</v>
      </c>
      <c r="P5" s="115" t="s">
        <v>10</v>
      </c>
      <c r="Q5" s="117" t="s">
        <v>11</v>
      </c>
      <c r="R5" s="122" t="s">
        <v>131</v>
      </c>
      <c r="S5" s="123"/>
    </row>
    <row r="6" spans="1:19" ht="36" customHeight="1">
      <c r="A6" s="129"/>
      <c r="B6" s="116"/>
      <c r="C6" s="116"/>
      <c r="D6" s="54" t="s">
        <v>130</v>
      </c>
      <c r="E6" s="54" t="s">
        <v>80</v>
      </c>
      <c r="F6" s="54" t="s">
        <v>124</v>
      </c>
      <c r="G6" s="54" t="s">
        <v>142</v>
      </c>
      <c r="H6" s="54" t="s">
        <v>143</v>
      </c>
      <c r="I6" s="54" t="s">
        <v>144</v>
      </c>
      <c r="J6" s="54" t="s">
        <v>145</v>
      </c>
      <c r="K6" s="54" t="s">
        <v>81</v>
      </c>
      <c r="L6" s="54"/>
      <c r="M6" s="119"/>
      <c r="N6" s="116"/>
      <c r="O6" s="116"/>
      <c r="P6" s="116"/>
      <c r="Q6" s="118"/>
      <c r="R6" s="124"/>
      <c r="S6" s="125"/>
    </row>
    <row r="7" spans="1:19" ht="36" customHeight="1" thickBot="1">
      <c r="A7" s="136" t="s">
        <v>132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  <c r="R7" s="76"/>
      <c r="S7" s="76"/>
    </row>
    <row r="8" spans="1:23" ht="18.75" customHeight="1" thickBot="1">
      <c r="A8" s="50">
        <v>11</v>
      </c>
      <c r="B8" s="62" t="s">
        <v>149</v>
      </c>
      <c r="C8" s="39" t="s">
        <v>135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/>
      <c r="M8" s="39">
        <f>SUM(C8:L8)</f>
        <v>0</v>
      </c>
      <c r="N8" s="40">
        <f>TIME(,,M8*$J$4)</f>
        <v>0</v>
      </c>
      <c r="O8" s="41">
        <v>0.005393518518518519</v>
      </c>
      <c r="P8" s="41">
        <f aca="true" t="shared" si="0" ref="P8:P51">O8+N8</f>
        <v>0.005393518518518519</v>
      </c>
      <c r="Q8" s="52">
        <v>1</v>
      </c>
      <c r="R8" s="142"/>
      <c r="S8" s="145">
        <v>148</v>
      </c>
      <c r="T8" s="1">
        <v>40</v>
      </c>
      <c r="V8" s="112">
        <v>1.3</v>
      </c>
      <c r="W8" s="112">
        <v>0.5</v>
      </c>
    </row>
    <row r="9" spans="1:23" ht="18.75" customHeight="1" thickBot="1">
      <c r="A9" s="58">
        <v>12</v>
      </c>
      <c r="B9" s="35" t="s">
        <v>127</v>
      </c>
      <c r="C9" s="39" t="s">
        <v>135</v>
      </c>
      <c r="D9" s="20">
        <v>1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/>
      <c r="M9" s="20">
        <f aca="true" t="shared" si="1" ref="M9:M51">SUM(C9:L9)</f>
        <v>1</v>
      </c>
      <c r="N9" s="21">
        <f aca="true" t="shared" si="2" ref="N9:N51">TIME(,,M9*$J$4)</f>
        <v>0.00017361111111111112</v>
      </c>
      <c r="O9" s="22">
        <v>0.0072106481481481475</v>
      </c>
      <c r="P9" s="22">
        <f t="shared" si="0"/>
        <v>0.007384259259259259</v>
      </c>
      <c r="Q9" s="59">
        <v>7</v>
      </c>
      <c r="R9" s="143"/>
      <c r="S9" s="146"/>
      <c r="T9" s="1">
        <v>30</v>
      </c>
      <c r="W9" s="112">
        <v>0.5</v>
      </c>
    </row>
    <row r="10" spans="1:23" ht="21" customHeight="1" thickBot="1">
      <c r="A10" s="58">
        <v>13</v>
      </c>
      <c r="B10" s="35" t="s">
        <v>150</v>
      </c>
      <c r="C10" s="39" t="s">
        <v>135</v>
      </c>
      <c r="D10" s="20">
        <v>0</v>
      </c>
      <c r="E10" s="55">
        <v>0</v>
      </c>
      <c r="F10" s="55">
        <v>0</v>
      </c>
      <c r="G10" s="55">
        <v>0</v>
      </c>
      <c r="H10" s="55">
        <v>0</v>
      </c>
      <c r="I10" s="20">
        <v>0</v>
      </c>
      <c r="J10" s="55">
        <v>0</v>
      </c>
      <c r="K10" s="20">
        <v>0</v>
      </c>
      <c r="L10" s="20"/>
      <c r="M10" s="20">
        <f t="shared" si="1"/>
        <v>0</v>
      </c>
      <c r="N10" s="21">
        <f t="shared" si="2"/>
        <v>0</v>
      </c>
      <c r="O10" s="56">
        <v>0.006712962962962962</v>
      </c>
      <c r="P10" s="22">
        <f t="shared" si="0"/>
        <v>0.006712962962962962</v>
      </c>
      <c r="Q10" s="59">
        <v>4</v>
      </c>
      <c r="R10" s="143"/>
      <c r="S10" s="146"/>
      <c r="T10" s="1">
        <v>33</v>
      </c>
      <c r="W10" s="112">
        <v>0.5</v>
      </c>
    </row>
    <row r="11" spans="1:23" ht="24" customHeight="1" thickBot="1">
      <c r="A11" s="85">
        <v>14</v>
      </c>
      <c r="B11" s="86" t="s">
        <v>153</v>
      </c>
      <c r="C11" s="87" t="s">
        <v>135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/>
      <c r="M11" s="88">
        <f t="shared" si="1"/>
        <v>0</v>
      </c>
      <c r="N11" s="89">
        <f t="shared" si="2"/>
        <v>0</v>
      </c>
      <c r="O11" s="90">
        <v>0.007002314814814815</v>
      </c>
      <c r="P11" s="90">
        <f t="shared" si="0"/>
        <v>0.007002314814814815</v>
      </c>
      <c r="Q11" s="91">
        <v>1</v>
      </c>
      <c r="R11" s="143"/>
      <c r="S11" s="146"/>
      <c r="T11" s="1">
        <v>40</v>
      </c>
      <c r="W11" s="112">
        <v>0.2</v>
      </c>
    </row>
    <row r="12" spans="1:20" ht="22.5" customHeight="1" thickBot="1">
      <c r="A12" s="92">
        <v>15</v>
      </c>
      <c r="B12" s="93" t="s">
        <v>151</v>
      </c>
      <c r="C12" s="94" t="s">
        <v>135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/>
      <c r="M12" s="95">
        <f t="shared" si="1"/>
        <v>0</v>
      </c>
      <c r="N12" s="96">
        <f t="shared" si="2"/>
        <v>0</v>
      </c>
      <c r="O12" s="97">
        <v>0.007893518518518518</v>
      </c>
      <c r="P12" s="97">
        <f t="shared" si="0"/>
        <v>0.007893518518518518</v>
      </c>
      <c r="Q12" s="98">
        <v>3</v>
      </c>
      <c r="R12" s="144"/>
      <c r="S12" s="147"/>
      <c r="T12" s="1">
        <v>35</v>
      </c>
    </row>
    <row r="13" spans="1:20" ht="18.75" customHeight="1">
      <c r="A13" s="50">
        <v>21</v>
      </c>
      <c r="B13" s="51" t="s">
        <v>152</v>
      </c>
      <c r="C13" s="20" t="s">
        <v>137</v>
      </c>
      <c r="D13" s="20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/>
      <c r="M13" s="39">
        <f t="shared" si="1"/>
        <v>0</v>
      </c>
      <c r="N13" s="40">
        <f t="shared" si="2"/>
        <v>0</v>
      </c>
      <c r="O13" s="41">
        <v>0.0062499999999999995</v>
      </c>
      <c r="P13" s="41">
        <f t="shared" si="0"/>
        <v>0.0062499999999999995</v>
      </c>
      <c r="Q13" s="52">
        <v>3</v>
      </c>
      <c r="R13" s="120"/>
      <c r="S13" s="131">
        <v>135</v>
      </c>
      <c r="T13" s="1">
        <v>35</v>
      </c>
    </row>
    <row r="14" spans="1:20" ht="18.75" customHeight="1">
      <c r="A14" s="58">
        <v>22</v>
      </c>
      <c r="B14" s="61" t="s">
        <v>154</v>
      </c>
      <c r="C14" s="20" t="s">
        <v>137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/>
      <c r="M14" s="20">
        <f t="shared" si="1"/>
        <v>0</v>
      </c>
      <c r="N14" s="21">
        <f t="shared" si="2"/>
        <v>0</v>
      </c>
      <c r="O14" s="22">
        <v>0.005717592592592593</v>
      </c>
      <c r="P14" s="22">
        <f t="shared" si="0"/>
        <v>0.005717592592592593</v>
      </c>
      <c r="Q14" s="59">
        <v>2</v>
      </c>
      <c r="R14" s="120"/>
      <c r="S14" s="132"/>
      <c r="T14" s="1">
        <v>37</v>
      </c>
    </row>
    <row r="15" spans="1:20" ht="18.75" customHeight="1">
      <c r="A15" s="58">
        <v>23</v>
      </c>
      <c r="B15" s="35" t="s">
        <v>155</v>
      </c>
      <c r="C15" s="20" t="s">
        <v>137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/>
      <c r="M15" s="20">
        <f t="shared" si="1"/>
        <v>0</v>
      </c>
      <c r="N15" s="21">
        <f t="shared" si="2"/>
        <v>0</v>
      </c>
      <c r="O15" s="22">
        <v>0.006979166666666667</v>
      </c>
      <c r="P15" s="22">
        <f t="shared" si="0"/>
        <v>0.006979166666666667</v>
      </c>
      <c r="Q15" s="59">
        <v>5</v>
      </c>
      <c r="R15" s="120"/>
      <c r="S15" s="132"/>
      <c r="T15" s="1">
        <v>32</v>
      </c>
    </row>
    <row r="16" spans="1:20" ht="18.75" customHeight="1">
      <c r="A16" s="58">
        <v>24</v>
      </c>
      <c r="B16" s="35" t="s">
        <v>156</v>
      </c>
      <c r="C16" s="20" t="s">
        <v>137</v>
      </c>
      <c r="D16" s="20">
        <v>3</v>
      </c>
      <c r="E16" s="20">
        <v>0</v>
      </c>
      <c r="F16" s="20">
        <v>0</v>
      </c>
      <c r="G16" s="20">
        <v>0</v>
      </c>
      <c r="H16" s="20">
        <v>1</v>
      </c>
      <c r="I16" s="20">
        <v>0</v>
      </c>
      <c r="J16" s="20"/>
      <c r="K16" s="20">
        <v>0</v>
      </c>
      <c r="L16" s="20"/>
      <c r="M16" s="20">
        <f t="shared" si="1"/>
        <v>4</v>
      </c>
      <c r="N16" s="21">
        <f t="shared" si="2"/>
        <v>0.0006944444444444445</v>
      </c>
      <c r="O16" s="22">
        <v>0.009236111111111112</v>
      </c>
      <c r="P16" s="22">
        <f t="shared" si="0"/>
        <v>0.009930555555555555</v>
      </c>
      <c r="Q16" s="59">
        <v>9</v>
      </c>
      <c r="R16" s="120"/>
      <c r="S16" s="132"/>
      <c r="T16" s="1">
        <v>28</v>
      </c>
    </row>
    <row r="17" spans="1:20" ht="18.75" customHeight="1">
      <c r="A17" s="92">
        <v>25</v>
      </c>
      <c r="B17" s="86" t="s">
        <v>157</v>
      </c>
      <c r="C17" s="88" t="s">
        <v>137</v>
      </c>
      <c r="D17" s="88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/>
      <c r="M17" s="95">
        <f>SUM(C17:L17)</f>
        <v>0</v>
      </c>
      <c r="N17" s="96">
        <f>TIME(,,M17*$J$4)</f>
        <v>0</v>
      </c>
      <c r="O17" s="97">
        <v>0.0090625</v>
      </c>
      <c r="P17" s="97">
        <f>O17+N17</f>
        <v>0.0090625</v>
      </c>
      <c r="Q17" s="71">
        <v>4</v>
      </c>
      <c r="R17" s="120"/>
      <c r="S17" s="132"/>
      <c r="T17" s="1">
        <v>33</v>
      </c>
    </row>
    <row r="18" spans="1:20" ht="19.5" customHeight="1" thickBot="1">
      <c r="A18" s="92">
        <v>26</v>
      </c>
      <c r="B18" s="99" t="s">
        <v>158</v>
      </c>
      <c r="C18" s="88" t="s">
        <v>137</v>
      </c>
      <c r="D18" s="88">
        <v>6</v>
      </c>
      <c r="E18" s="95">
        <v>0</v>
      </c>
      <c r="F18" s="95">
        <v>0</v>
      </c>
      <c r="G18" s="95">
        <v>0</v>
      </c>
      <c r="H18" s="95">
        <v>1</v>
      </c>
      <c r="I18" s="95">
        <v>0</v>
      </c>
      <c r="J18" s="95">
        <v>1</v>
      </c>
      <c r="K18" s="95">
        <v>0</v>
      </c>
      <c r="L18" s="95"/>
      <c r="M18" s="95">
        <f t="shared" si="1"/>
        <v>8</v>
      </c>
      <c r="N18" s="96">
        <f t="shared" si="2"/>
        <v>0.001388888888888889</v>
      </c>
      <c r="O18" s="97">
        <v>0.011886574074074075</v>
      </c>
      <c r="P18" s="97">
        <f t="shared" si="0"/>
        <v>0.013275462962962965</v>
      </c>
      <c r="Q18" s="72">
        <v>7</v>
      </c>
      <c r="R18" s="121"/>
      <c r="S18" s="133"/>
      <c r="T18" s="1">
        <v>30</v>
      </c>
    </row>
    <row r="19" spans="1:22" ht="18.75" customHeight="1">
      <c r="A19" s="50">
        <v>31</v>
      </c>
      <c r="B19" s="51" t="s">
        <v>159</v>
      </c>
      <c r="C19" s="20" t="s">
        <v>138</v>
      </c>
      <c r="D19" s="20">
        <v>0</v>
      </c>
      <c r="E19" s="39">
        <v>1</v>
      </c>
      <c r="F19" s="39">
        <v>3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/>
      <c r="M19" s="39">
        <f t="shared" si="1"/>
        <v>4</v>
      </c>
      <c r="N19" s="40">
        <f t="shared" si="2"/>
        <v>0.0006944444444444445</v>
      </c>
      <c r="O19" s="41">
        <v>0.006296296296296296</v>
      </c>
      <c r="P19" s="41">
        <f t="shared" si="0"/>
        <v>0.006990740740740741</v>
      </c>
      <c r="Q19" s="52">
        <v>6</v>
      </c>
      <c r="R19" s="130"/>
      <c r="S19" s="131">
        <v>131</v>
      </c>
      <c r="T19" s="1">
        <v>31</v>
      </c>
      <c r="V19" s="112">
        <v>0.45</v>
      </c>
    </row>
    <row r="20" spans="1:20" ht="18.75" customHeight="1">
      <c r="A20" s="58">
        <v>32</v>
      </c>
      <c r="B20" s="35" t="s">
        <v>160</v>
      </c>
      <c r="C20" s="20" t="s">
        <v>138</v>
      </c>
      <c r="D20" s="20">
        <v>4</v>
      </c>
      <c r="E20" s="20">
        <v>0</v>
      </c>
      <c r="F20" s="20">
        <v>3</v>
      </c>
      <c r="G20" s="20">
        <v>0</v>
      </c>
      <c r="H20" s="20">
        <v>0</v>
      </c>
      <c r="I20" s="20">
        <v>0</v>
      </c>
      <c r="J20" s="20">
        <v>0</v>
      </c>
      <c r="K20" s="20">
        <v>3</v>
      </c>
      <c r="L20" s="20"/>
      <c r="M20" s="20">
        <f t="shared" si="1"/>
        <v>10</v>
      </c>
      <c r="N20" s="21">
        <f t="shared" si="2"/>
        <v>0.001736111111111111</v>
      </c>
      <c r="O20" s="22">
        <v>0.008842592592592591</v>
      </c>
      <c r="P20" s="22">
        <f t="shared" si="0"/>
        <v>0.010578703703703701</v>
      </c>
      <c r="Q20" s="59">
        <v>10</v>
      </c>
      <c r="R20" s="120"/>
      <c r="S20" s="132"/>
      <c r="T20" s="1">
        <v>27</v>
      </c>
    </row>
    <row r="21" spans="1:20" ht="19.5" customHeight="1">
      <c r="A21" s="58">
        <v>33</v>
      </c>
      <c r="B21" s="35" t="s">
        <v>161</v>
      </c>
      <c r="C21" s="20" t="s">
        <v>138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/>
      <c r="M21" s="20">
        <f t="shared" si="1"/>
        <v>0</v>
      </c>
      <c r="N21" s="21">
        <f t="shared" si="2"/>
        <v>0</v>
      </c>
      <c r="O21" s="22">
        <v>0.007430555555555555</v>
      </c>
      <c r="P21" s="22">
        <f t="shared" si="0"/>
        <v>0.007430555555555555</v>
      </c>
      <c r="Q21" s="59">
        <v>8</v>
      </c>
      <c r="R21" s="120"/>
      <c r="S21" s="132"/>
      <c r="T21" s="1">
        <v>29</v>
      </c>
    </row>
    <row r="22" spans="1:20" ht="19.5" customHeight="1">
      <c r="A22" s="58">
        <v>34</v>
      </c>
      <c r="B22" s="86" t="s">
        <v>162</v>
      </c>
      <c r="C22" s="88" t="s">
        <v>138</v>
      </c>
      <c r="D22" s="88">
        <v>0</v>
      </c>
      <c r="E22" s="88">
        <v>0</v>
      </c>
      <c r="F22" s="88">
        <v>3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/>
      <c r="M22" s="88">
        <f t="shared" si="1"/>
        <v>3</v>
      </c>
      <c r="N22" s="89">
        <f t="shared" si="2"/>
        <v>0.0005208333333333333</v>
      </c>
      <c r="O22" s="90">
        <v>0.00880787037037037</v>
      </c>
      <c r="P22" s="90">
        <f t="shared" si="0"/>
        <v>0.009328703703703704</v>
      </c>
      <c r="Q22" s="59">
        <v>5</v>
      </c>
      <c r="R22" s="120"/>
      <c r="S22" s="132"/>
      <c r="T22" s="1">
        <v>32</v>
      </c>
    </row>
    <row r="23" spans="1:20" ht="26.25" customHeight="1">
      <c r="A23" s="64">
        <v>35</v>
      </c>
      <c r="B23" s="93" t="s">
        <v>163</v>
      </c>
      <c r="C23" s="88" t="s">
        <v>138</v>
      </c>
      <c r="D23" s="88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/>
      <c r="M23" s="95">
        <f t="shared" si="1"/>
        <v>0</v>
      </c>
      <c r="N23" s="96">
        <f t="shared" si="2"/>
        <v>0</v>
      </c>
      <c r="O23" s="97">
        <v>0.007743055555555556</v>
      </c>
      <c r="P23" s="97">
        <f t="shared" si="0"/>
        <v>0.007743055555555556</v>
      </c>
      <c r="Q23" s="71">
        <v>2</v>
      </c>
      <c r="R23" s="120"/>
      <c r="S23" s="132"/>
      <c r="T23" s="1">
        <v>37</v>
      </c>
    </row>
    <row r="24" spans="1:20" ht="26.25" customHeight="1" thickBot="1">
      <c r="A24" s="35">
        <v>36</v>
      </c>
      <c r="B24" s="86" t="s">
        <v>164</v>
      </c>
      <c r="C24" s="88" t="s">
        <v>138</v>
      </c>
      <c r="D24" s="88">
        <v>3</v>
      </c>
      <c r="E24" s="88">
        <v>0</v>
      </c>
      <c r="F24" s="88">
        <v>3</v>
      </c>
      <c r="G24" s="88">
        <v>0</v>
      </c>
      <c r="H24" s="88">
        <v>0</v>
      </c>
      <c r="I24" s="88">
        <v>0</v>
      </c>
      <c r="J24" s="88">
        <v>0</v>
      </c>
      <c r="K24" s="88">
        <v>3</v>
      </c>
      <c r="L24" s="88"/>
      <c r="M24" s="88">
        <f>SUM(C24:L24)</f>
        <v>9</v>
      </c>
      <c r="N24" s="89">
        <f>TIME(,,M24*$J$4)</f>
        <v>0.0015624999999999999</v>
      </c>
      <c r="O24" s="90">
        <v>0.009189814814814814</v>
      </c>
      <c r="P24" s="90">
        <f>O24+N24</f>
        <v>0.010752314814814814</v>
      </c>
      <c r="Q24" s="82">
        <v>6</v>
      </c>
      <c r="R24" s="121"/>
      <c r="S24" s="133"/>
      <c r="T24" s="1">
        <v>31</v>
      </c>
    </row>
    <row r="25" spans="1:19" ht="28.5" customHeight="1" thickBot="1">
      <c r="A25" s="139" t="s">
        <v>146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74"/>
      <c r="S25" s="75"/>
    </row>
    <row r="26" spans="1:20" ht="26.25" customHeight="1" thickBot="1">
      <c r="A26" s="50">
        <v>51</v>
      </c>
      <c r="B26" s="51" t="s">
        <v>165</v>
      </c>
      <c r="C26" s="39" t="s">
        <v>139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/>
      <c r="M26" s="39">
        <f aca="true" t="shared" si="3" ref="M26:M31">SUM(C26:L26)</f>
        <v>0</v>
      </c>
      <c r="N26" s="40">
        <f t="shared" si="2"/>
        <v>0</v>
      </c>
      <c r="O26" s="41">
        <v>0.006400462962962963</v>
      </c>
      <c r="P26" s="41">
        <f t="shared" si="0"/>
        <v>0.006400462962962963</v>
      </c>
      <c r="Q26" s="57">
        <v>1</v>
      </c>
      <c r="R26" s="130"/>
      <c r="S26" s="131">
        <v>147</v>
      </c>
      <c r="T26" s="1">
        <v>40</v>
      </c>
    </row>
    <row r="27" spans="1:20" ht="27" customHeight="1" thickBot="1">
      <c r="A27" s="58">
        <v>52</v>
      </c>
      <c r="B27" s="35" t="s">
        <v>166</v>
      </c>
      <c r="C27" s="39" t="s">
        <v>139</v>
      </c>
      <c r="D27" s="20">
        <v>0</v>
      </c>
      <c r="E27" s="20">
        <v>0</v>
      </c>
      <c r="F27" s="20">
        <v>3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/>
      <c r="M27" s="20">
        <f t="shared" si="3"/>
        <v>3</v>
      </c>
      <c r="N27" s="21">
        <f t="shared" si="2"/>
        <v>0.0005208333333333333</v>
      </c>
      <c r="O27" s="22">
        <v>0.00755787037037037</v>
      </c>
      <c r="P27" s="22">
        <f t="shared" si="0"/>
        <v>0.008078703703703704</v>
      </c>
      <c r="Q27" s="59">
        <v>2</v>
      </c>
      <c r="R27" s="120"/>
      <c r="S27" s="132"/>
      <c r="T27" s="1">
        <v>37</v>
      </c>
    </row>
    <row r="28" spans="1:20" ht="19.5" customHeight="1" thickBot="1">
      <c r="A28" s="69">
        <v>53</v>
      </c>
      <c r="B28" s="35" t="s">
        <v>167</v>
      </c>
      <c r="C28" s="39" t="s">
        <v>139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/>
      <c r="M28" s="20">
        <f t="shared" si="3"/>
        <v>0</v>
      </c>
      <c r="N28" s="21">
        <f t="shared" si="2"/>
        <v>0</v>
      </c>
      <c r="O28" s="22">
        <v>0.009236111111111112</v>
      </c>
      <c r="P28" s="22">
        <f t="shared" si="0"/>
        <v>0.009236111111111112</v>
      </c>
      <c r="Q28" s="59">
        <v>5</v>
      </c>
      <c r="R28" s="120"/>
      <c r="S28" s="132"/>
      <c r="T28" s="42">
        <v>32</v>
      </c>
    </row>
    <row r="29" spans="1:20" ht="19.5" customHeight="1" thickBot="1">
      <c r="A29" s="58">
        <v>54</v>
      </c>
      <c r="B29" s="35" t="s">
        <v>168</v>
      </c>
      <c r="C29" s="39" t="s">
        <v>139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4</v>
      </c>
      <c r="L29" s="20"/>
      <c r="M29" s="20">
        <f t="shared" si="3"/>
        <v>4</v>
      </c>
      <c r="N29" s="21">
        <f t="shared" si="2"/>
        <v>0.0006944444444444445</v>
      </c>
      <c r="O29" s="22">
        <v>0.008877314814814815</v>
      </c>
      <c r="P29" s="22">
        <f t="shared" si="0"/>
        <v>0.009571759259259259</v>
      </c>
      <c r="Q29" s="59">
        <v>6</v>
      </c>
      <c r="R29" s="120"/>
      <c r="S29" s="132"/>
      <c r="T29" s="42">
        <v>31</v>
      </c>
    </row>
    <row r="30" spans="1:20" ht="19.5" customHeight="1" thickBot="1">
      <c r="A30" s="58">
        <v>55</v>
      </c>
      <c r="B30" s="93" t="s">
        <v>169</v>
      </c>
      <c r="C30" s="87" t="s">
        <v>139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/>
      <c r="M30" s="100">
        <f t="shared" si="3"/>
        <v>0</v>
      </c>
      <c r="N30" s="101">
        <f>TIME(,,M30*$J$4)</f>
        <v>0</v>
      </c>
      <c r="O30" s="102">
        <v>0.010949074074074075</v>
      </c>
      <c r="P30" s="102">
        <f>O30+N30</f>
        <v>0.010949074074074075</v>
      </c>
      <c r="Q30" s="71">
        <v>4</v>
      </c>
      <c r="R30" s="120"/>
      <c r="S30" s="132"/>
      <c r="T30" s="42">
        <v>33</v>
      </c>
    </row>
    <row r="31" spans="1:20" ht="19.5" customHeight="1" thickBot="1">
      <c r="A31" s="81">
        <v>56</v>
      </c>
      <c r="B31" s="93" t="s">
        <v>170</v>
      </c>
      <c r="C31" s="87" t="s">
        <v>139</v>
      </c>
      <c r="D31" s="100">
        <v>0</v>
      </c>
      <c r="E31" s="100">
        <v>0</v>
      </c>
      <c r="F31" s="100">
        <v>3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/>
      <c r="M31" s="100">
        <f t="shared" si="3"/>
        <v>3</v>
      </c>
      <c r="N31" s="101">
        <f t="shared" si="2"/>
        <v>0.0005208333333333333</v>
      </c>
      <c r="O31" s="102">
        <v>0.010011574074074074</v>
      </c>
      <c r="P31" s="102">
        <f t="shared" si="0"/>
        <v>0.010532407407407407</v>
      </c>
      <c r="Q31" s="60">
        <v>2</v>
      </c>
      <c r="R31" s="121"/>
      <c r="S31" s="133"/>
      <c r="T31" s="42">
        <v>37</v>
      </c>
    </row>
    <row r="32" spans="1:20" ht="33.75" customHeight="1" thickBot="1">
      <c r="A32" s="83">
        <v>16</v>
      </c>
      <c r="B32" s="83" t="s">
        <v>171</v>
      </c>
      <c r="C32" s="39" t="s">
        <v>135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/>
      <c r="M32" s="39">
        <f t="shared" si="1"/>
        <v>0</v>
      </c>
      <c r="N32" s="40">
        <f t="shared" si="2"/>
        <v>0</v>
      </c>
      <c r="O32" s="41">
        <v>0.008738425925925926</v>
      </c>
      <c r="P32" s="41">
        <f t="shared" si="0"/>
        <v>0.008738425925925926</v>
      </c>
      <c r="Q32" s="52">
        <v>4</v>
      </c>
      <c r="R32" s="130"/>
      <c r="S32" s="131">
        <v>139</v>
      </c>
      <c r="T32" s="42">
        <v>33</v>
      </c>
    </row>
    <row r="33" spans="1:20" ht="19.5" customHeight="1" thickBot="1">
      <c r="A33" s="83">
        <v>41</v>
      </c>
      <c r="B33" s="83" t="s">
        <v>172</v>
      </c>
      <c r="C33" s="39" t="s">
        <v>135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/>
      <c r="M33" s="20">
        <f t="shared" si="1"/>
        <v>0</v>
      </c>
      <c r="N33" s="21">
        <f t="shared" si="2"/>
        <v>0</v>
      </c>
      <c r="O33" s="22">
        <v>0.008368055555555556</v>
      </c>
      <c r="P33" s="22">
        <f t="shared" si="0"/>
        <v>0.008368055555555556</v>
      </c>
      <c r="Q33" s="59">
        <v>3</v>
      </c>
      <c r="R33" s="120"/>
      <c r="S33" s="132"/>
      <c r="T33" s="42">
        <v>35</v>
      </c>
    </row>
    <row r="34" spans="1:20" ht="19.5" customHeight="1" thickBot="1">
      <c r="A34" s="83">
        <v>42</v>
      </c>
      <c r="B34" s="83" t="s">
        <v>173</v>
      </c>
      <c r="C34" s="39" t="s">
        <v>135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/>
      <c r="M34" s="20">
        <f t="shared" si="1"/>
        <v>0</v>
      </c>
      <c r="N34" s="21">
        <f t="shared" si="2"/>
        <v>0</v>
      </c>
      <c r="O34" s="22">
        <v>0.009965277777777778</v>
      </c>
      <c r="P34" s="22">
        <f t="shared" si="0"/>
        <v>0.009965277777777778</v>
      </c>
      <c r="Q34" s="59">
        <v>8</v>
      </c>
      <c r="R34" s="120"/>
      <c r="S34" s="132"/>
      <c r="T34" s="42">
        <v>29</v>
      </c>
    </row>
    <row r="35" spans="1:20" ht="19.5" customHeight="1" thickBot="1">
      <c r="A35" s="83">
        <v>43</v>
      </c>
      <c r="B35" s="103" t="s">
        <v>174</v>
      </c>
      <c r="C35" s="87" t="s">
        <v>135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/>
      <c r="M35" s="88">
        <f t="shared" si="1"/>
        <v>0</v>
      </c>
      <c r="N35" s="89">
        <f t="shared" si="2"/>
        <v>0</v>
      </c>
      <c r="O35" s="90">
        <v>0.011574074074074075</v>
      </c>
      <c r="P35" s="90">
        <f t="shared" si="0"/>
        <v>0.011574074074074075</v>
      </c>
      <c r="Q35" s="59">
        <v>6</v>
      </c>
      <c r="R35" s="120"/>
      <c r="S35" s="132"/>
      <c r="T35" s="42">
        <v>31</v>
      </c>
    </row>
    <row r="36" spans="1:20" ht="19.5" customHeight="1" thickBot="1">
      <c r="A36" s="83">
        <v>44</v>
      </c>
      <c r="B36" s="103" t="s">
        <v>175</v>
      </c>
      <c r="C36" s="87" t="s">
        <v>135</v>
      </c>
      <c r="D36" s="95">
        <v>6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/>
      <c r="M36" s="100">
        <f>SUM(C36:L36)</f>
        <v>6</v>
      </c>
      <c r="N36" s="101">
        <f>TIME(,,M36*$J$4)</f>
        <v>0.0010416666666666667</v>
      </c>
      <c r="O36" s="102">
        <v>0.010960648148148148</v>
      </c>
      <c r="P36" s="102">
        <f>O36+N36</f>
        <v>0.012002314814814815</v>
      </c>
      <c r="Q36" s="71">
        <v>7</v>
      </c>
      <c r="R36" s="120"/>
      <c r="S36" s="132"/>
      <c r="T36" s="42">
        <v>30</v>
      </c>
    </row>
    <row r="37" spans="1:20" ht="19.5" customHeight="1" thickBot="1">
      <c r="A37" s="83">
        <v>45</v>
      </c>
      <c r="B37" s="103" t="s">
        <v>176</v>
      </c>
      <c r="C37" s="87" t="s">
        <v>135</v>
      </c>
      <c r="D37" s="100">
        <v>0</v>
      </c>
      <c r="E37" s="100">
        <v>0</v>
      </c>
      <c r="F37" s="100">
        <v>3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/>
      <c r="M37" s="87">
        <f>SUM(C37:L37)</f>
        <v>3</v>
      </c>
      <c r="N37" s="104">
        <f>TIME(,,M37*$J$4)</f>
        <v>0.0005208333333333333</v>
      </c>
      <c r="O37" s="105">
        <v>0.009652777777777777</v>
      </c>
      <c r="P37" s="105">
        <f>O37+N37</f>
        <v>0.01017361111111111</v>
      </c>
      <c r="Q37" s="60">
        <v>1</v>
      </c>
      <c r="R37" s="121"/>
      <c r="S37" s="133"/>
      <c r="T37" s="42">
        <v>40</v>
      </c>
    </row>
    <row r="38" spans="1:23" ht="19.5" customHeight="1" thickBot="1">
      <c r="A38" s="69">
        <v>61</v>
      </c>
      <c r="B38" s="68" t="s">
        <v>177</v>
      </c>
      <c r="C38" s="39" t="s">
        <v>136</v>
      </c>
      <c r="D38" s="39">
        <v>3</v>
      </c>
      <c r="E38" s="39">
        <v>0</v>
      </c>
      <c r="F38" s="39">
        <v>3</v>
      </c>
      <c r="G38" s="39">
        <v>0</v>
      </c>
      <c r="H38" s="39">
        <v>0</v>
      </c>
      <c r="I38" s="39">
        <v>0</v>
      </c>
      <c r="J38" s="39">
        <v>1</v>
      </c>
      <c r="K38" s="39">
        <v>0</v>
      </c>
      <c r="L38" s="39"/>
      <c r="M38" s="39">
        <f t="shared" si="1"/>
        <v>7</v>
      </c>
      <c r="N38" s="40">
        <f t="shared" si="2"/>
        <v>0.0012152777777777778</v>
      </c>
      <c r="O38" s="41">
        <v>0.00837962962962963</v>
      </c>
      <c r="P38" s="41">
        <f t="shared" si="0"/>
        <v>0.009594907407407406</v>
      </c>
      <c r="Q38" s="52">
        <v>7</v>
      </c>
      <c r="R38" s="130"/>
      <c r="S38" s="131">
        <v>118</v>
      </c>
      <c r="T38" s="42">
        <v>30</v>
      </c>
      <c r="V38" s="112">
        <v>1.2</v>
      </c>
      <c r="W38" s="1">
        <v>0.3</v>
      </c>
    </row>
    <row r="39" spans="1:20" ht="19.5" customHeight="1" thickBot="1">
      <c r="A39" s="58">
        <v>62</v>
      </c>
      <c r="B39" s="86" t="s">
        <v>178</v>
      </c>
      <c r="C39" s="87" t="s">
        <v>136</v>
      </c>
      <c r="D39" s="88">
        <v>3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/>
      <c r="M39" s="88">
        <f t="shared" si="1"/>
        <v>3</v>
      </c>
      <c r="N39" s="89">
        <f t="shared" si="2"/>
        <v>0.0005208333333333333</v>
      </c>
      <c r="O39" s="90">
        <v>0.010601851851851854</v>
      </c>
      <c r="P39" s="90">
        <f t="shared" si="0"/>
        <v>0.011122685185185187</v>
      </c>
      <c r="Q39" s="59">
        <v>5</v>
      </c>
      <c r="R39" s="120"/>
      <c r="S39" s="132"/>
      <c r="T39" s="42">
        <v>32</v>
      </c>
    </row>
    <row r="40" spans="1:20" ht="19.5" customHeight="1" thickBot="1">
      <c r="A40" s="69">
        <v>63</v>
      </c>
      <c r="B40" s="35" t="s">
        <v>179</v>
      </c>
      <c r="C40" s="39" t="s">
        <v>136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/>
      <c r="M40" s="20">
        <f t="shared" si="1"/>
        <v>0</v>
      </c>
      <c r="N40" s="21">
        <f t="shared" si="2"/>
        <v>0</v>
      </c>
      <c r="O40" s="22">
        <v>0.011458333333333334</v>
      </c>
      <c r="P40" s="22">
        <f t="shared" si="0"/>
        <v>0.011458333333333334</v>
      </c>
      <c r="Q40" s="59">
        <v>12</v>
      </c>
      <c r="R40" s="120"/>
      <c r="S40" s="132"/>
      <c r="T40" s="42">
        <v>25</v>
      </c>
    </row>
    <row r="41" spans="1:20" ht="44.25" customHeight="1" thickBot="1">
      <c r="A41" s="64">
        <v>64</v>
      </c>
      <c r="B41" s="86" t="s">
        <v>180</v>
      </c>
      <c r="C41" s="87" t="s">
        <v>136</v>
      </c>
      <c r="D41" s="88">
        <v>0</v>
      </c>
      <c r="E41" s="88">
        <v>0</v>
      </c>
      <c r="F41" s="88">
        <v>3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/>
      <c r="M41" s="88">
        <f t="shared" si="1"/>
        <v>3</v>
      </c>
      <c r="N41" s="89">
        <f t="shared" si="2"/>
        <v>0.0005208333333333333</v>
      </c>
      <c r="O41" s="90">
        <v>0.01275462962962963</v>
      </c>
      <c r="P41" s="90">
        <f t="shared" si="0"/>
        <v>0.013275462962962963</v>
      </c>
      <c r="Q41" s="59">
        <v>9</v>
      </c>
      <c r="R41" s="120"/>
      <c r="S41" s="132"/>
      <c r="T41" s="42">
        <v>28</v>
      </c>
    </row>
    <row r="42" spans="1:20" ht="19.5" customHeight="1" thickBot="1">
      <c r="A42" s="35">
        <v>65</v>
      </c>
      <c r="B42" s="84" t="s">
        <v>181</v>
      </c>
      <c r="C42" s="39" t="s">
        <v>136</v>
      </c>
      <c r="D42" s="65">
        <v>0</v>
      </c>
      <c r="E42" s="65">
        <v>0</v>
      </c>
      <c r="F42" s="65">
        <v>3</v>
      </c>
      <c r="G42" s="65">
        <v>0</v>
      </c>
      <c r="H42" s="65">
        <v>1</v>
      </c>
      <c r="I42" s="65">
        <v>0</v>
      </c>
      <c r="J42" s="65">
        <v>0</v>
      </c>
      <c r="K42" s="65">
        <v>0</v>
      </c>
      <c r="L42" s="65"/>
      <c r="M42" s="65">
        <f t="shared" si="1"/>
        <v>4</v>
      </c>
      <c r="N42" s="66">
        <f t="shared" si="2"/>
        <v>0.0006944444444444445</v>
      </c>
      <c r="O42" s="67">
        <v>0.011666666666666667</v>
      </c>
      <c r="P42" s="67">
        <f t="shared" si="0"/>
        <v>0.012361111111111111</v>
      </c>
      <c r="Q42" s="71">
        <v>14</v>
      </c>
      <c r="R42" s="120"/>
      <c r="S42" s="132"/>
      <c r="T42" s="42">
        <v>23</v>
      </c>
    </row>
    <row r="43" spans="1:20" ht="19.5" customHeight="1" thickBot="1">
      <c r="A43" s="70">
        <v>66</v>
      </c>
      <c r="B43" s="63" t="s">
        <v>182</v>
      </c>
      <c r="C43" s="39" t="s">
        <v>136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/>
      <c r="M43" s="46">
        <f t="shared" si="1"/>
        <v>0</v>
      </c>
      <c r="N43" s="47">
        <f t="shared" si="2"/>
        <v>0</v>
      </c>
      <c r="O43" s="48">
        <v>0.010324074074074074</v>
      </c>
      <c r="P43" s="48">
        <f t="shared" si="0"/>
        <v>0.010324074074074074</v>
      </c>
      <c r="Q43" s="60">
        <v>9</v>
      </c>
      <c r="R43" s="121"/>
      <c r="S43" s="133"/>
      <c r="T43" s="42">
        <v>28</v>
      </c>
    </row>
    <row r="44" spans="1:20" ht="19.5" customHeight="1" thickBot="1">
      <c r="A44" s="140" t="s">
        <v>133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74"/>
      <c r="S44" s="75"/>
      <c r="T44" s="42"/>
    </row>
    <row r="45" spans="1:20" ht="36.75" customHeight="1">
      <c r="A45" s="68">
        <v>101</v>
      </c>
      <c r="B45" s="106" t="s">
        <v>183</v>
      </c>
      <c r="C45" s="107" t="s">
        <v>136</v>
      </c>
      <c r="D45" s="107">
        <v>0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7"/>
      <c r="M45" s="108">
        <f t="shared" si="1"/>
        <v>0</v>
      </c>
      <c r="N45" s="109">
        <f t="shared" si="2"/>
        <v>0</v>
      </c>
      <c r="O45" s="110">
        <v>0.012916666666666667</v>
      </c>
      <c r="P45" s="110">
        <f t="shared" si="0"/>
        <v>0.012916666666666667</v>
      </c>
      <c r="Q45" s="73">
        <v>8</v>
      </c>
      <c r="R45" s="77"/>
      <c r="S45" s="78"/>
      <c r="T45" s="42"/>
    </row>
    <row r="46" spans="1:22" ht="19.5" customHeight="1">
      <c r="A46" s="68">
        <v>102</v>
      </c>
      <c r="B46" s="83" t="s">
        <v>184</v>
      </c>
      <c r="C46" s="4" t="s">
        <v>134</v>
      </c>
      <c r="D46" s="49">
        <v>0</v>
      </c>
      <c r="E46" s="49">
        <v>0</v>
      </c>
      <c r="F46" s="49">
        <v>3</v>
      </c>
      <c r="G46" s="49">
        <v>0</v>
      </c>
      <c r="H46" s="49">
        <v>1</v>
      </c>
      <c r="I46" s="49">
        <v>0</v>
      </c>
      <c r="J46" s="49">
        <v>0</v>
      </c>
      <c r="K46" s="49">
        <v>0</v>
      </c>
      <c r="L46" s="49"/>
      <c r="M46" s="20">
        <f t="shared" si="1"/>
        <v>4</v>
      </c>
      <c r="N46" s="21">
        <f t="shared" si="2"/>
        <v>0.0006944444444444445</v>
      </c>
      <c r="O46" s="22">
        <v>0.01076388888888889</v>
      </c>
      <c r="P46" s="22">
        <f t="shared" si="0"/>
        <v>0.011458333333333334</v>
      </c>
      <c r="Q46" s="59">
        <v>13</v>
      </c>
      <c r="R46" s="79"/>
      <c r="S46" s="80"/>
      <c r="T46" s="42"/>
      <c r="V46" s="112">
        <v>1.15</v>
      </c>
    </row>
    <row r="47" spans="1:20" ht="33" customHeight="1">
      <c r="A47" s="68">
        <v>103</v>
      </c>
      <c r="B47" s="86" t="s">
        <v>185</v>
      </c>
      <c r="C47" s="111" t="s">
        <v>136</v>
      </c>
      <c r="D47" s="111">
        <v>0</v>
      </c>
      <c r="E47" s="111">
        <v>0</v>
      </c>
      <c r="F47" s="111">
        <v>0</v>
      </c>
      <c r="G47" s="111">
        <v>0</v>
      </c>
      <c r="H47" s="111">
        <v>1</v>
      </c>
      <c r="I47" s="111">
        <v>0</v>
      </c>
      <c r="J47" s="111">
        <v>0</v>
      </c>
      <c r="K47" s="111">
        <v>0</v>
      </c>
      <c r="L47" s="111"/>
      <c r="M47" s="88">
        <f>SUM(C47:L47)</f>
        <v>1</v>
      </c>
      <c r="N47" s="89">
        <f t="shared" si="2"/>
        <v>0.00017361111111111112</v>
      </c>
      <c r="O47" s="90">
        <v>0.015335648148148147</v>
      </c>
      <c r="P47" s="90">
        <f t="shared" si="0"/>
        <v>0.015509259259259257</v>
      </c>
      <c r="Q47" s="59">
        <v>10</v>
      </c>
      <c r="R47" s="79"/>
      <c r="S47" s="80"/>
      <c r="T47" s="42"/>
    </row>
    <row r="48" spans="1:20" ht="19.5" customHeight="1">
      <c r="A48" s="68">
        <v>46</v>
      </c>
      <c r="B48" s="86" t="s">
        <v>186</v>
      </c>
      <c r="C48" s="111" t="s">
        <v>135</v>
      </c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/>
      <c r="M48" s="88">
        <f t="shared" si="1"/>
        <v>0</v>
      </c>
      <c r="N48" s="89">
        <f t="shared" si="2"/>
        <v>0</v>
      </c>
      <c r="O48" s="90">
        <v>0.010671296296296297</v>
      </c>
      <c r="P48" s="90">
        <f t="shared" si="0"/>
        <v>0.010671296296296297</v>
      </c>
      <c r="Q48" s="59">
        <v>3</v>
      </c>
      <c r="R48" s="79"/>
      <c r="S48" s="80"/>
      <c r="T48" s="42"/>
    </row>
    <row r="49" spans="1:20" ht="37.5" customHeight="1">
      <c r="A49" s="68">
        <v>105</v>
      </c>
      <c r="B49" s="35" t="s">
        <v>187</v>
      </c>
      <c r="C49" s="49" t="s">
        <v>134</v>
      </c>
      <c r="D49" s="49">
        <v>0</v>
      </c>
      <c r="E49" s="49">
        <v>0</v>
      </c>
      <c r="F49" s="49">
        <v>3</v>
      </c>
      <c r="G49" s="49">
        <v>0</v>
      </c>
      <c r="H49" s="49">
        <v>1</v>
      </c>
      <c r="I49" s="49">
        <v>0</v>
      </c>
      <c r="J49" s="49">
        <v>0</v>
      </c>
      <c r="K49" s="49">
        <v>0</v>
      </c>
      <c r="L49" s="49"/>
      <c r="M49" s="20">
        <f t="shared" si="1"/>
        <v>4</v>
      </c>
      <c r="N49" s="21">
        <f t="shared" si="2"/>
        <v>0.0006944444444444445</v>
      </c>
      <c r="O49" s="22">
        <v>0.010381944444444444</v>
      </c>
      <c r="P49" s="22">
        <f t="shared" si="0"/>
        <v>0.011076388888888887</v>
      </c>
      <c r="Q49" s="59">
        <v>10</v>
      </c>
      <c r="R49" s="79"/>
      <c r="S49" s="80"/>
      <c r="T49" s="42"/>
    </row>
    <row r="50" spans="1:20" ht="19.5" customHeight="1">
      <c r="A50" s="68">
        <v>111</v>
      </c>
      <c r="B50" s="35" t="s">
        <v>188</v>
      </c>
      <c r="C50" s="49" t="s">
        <v>134</v>
      </c>
      <c r="D50" s="49">
        <v>0</v>
      </c>
      <c r="E50" s="49">
        <v>0</v>
      </c>
      <c r="F50" s="49">
        <v>0</v>
      </c>
      <c r="G50" s="49">
        <v>0</v>
      </c>
      <c r="H50" s="49">
        <v>1</v>
      </c>
      <c r="I50" s="49">
        <v>0</v>
      </c>
      <c r="J50" s="49">
        <v>0</v>
      </c>
      <c r="K50" s="49">
        <v>0</v>
      </c>
      <c r="L50" s="49"/>
      <c r="M50" s="20">
        <f t="shared" si="1"/>
        <v>1</v>
      </c>
      <c r="N50" s="21">
        <f t="shared" si="2"/>
        <v>0.00017361111111111112</v>
      </c>
      <c r="O50" s="22">
        <v>0.010983796296296297</v>
      </c>
      <c r="P50" s="22">
        <f t="shared" si="0"/>
        <v>0.011157407407407408</v>
      </c>
      <c r="Q50" s="59">
        <v>11</v>
      </c>
      <c r="R50" s="79"/>
      <c r="S50" s="80"/>
      <c r="T50" s="42"/>
    </row>
    <row r="51" spans="1:20" ht="35.25" customHeight="1">
      <c r="A51" s="68">
        <v>116</v>
      </c>
      <c r="B51" s="35" t="s">
        <v>189</v>
      </c>
      <c r="C51" s="49" t="s">
        <v>135</v>
      </c>
      <c r="D51" s="49">
        <v>3</v>
      </c>
      <c r="E51" s="49">
        <v>0</v>
      </c>
      <c r="F51" s="49">
        <v>3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/>
      <c r="M51" s="20">
        <f t="shared" si="1"/>
        <v>6</v>
      </c>
      <c r="N51" s="21">
        <f t="shared" si="2"/>
        <v>0.0010416666666666667</v>
      </c>
      <c r="O51" s="22">
        <v>0.011643518518518518</v>
      </c>
      <c r="P51" s="22">
        <f t="shared" si="0"/>
        <v>0.012685185185185185</v>
      </c>
      <c r="Q51" s="59">
        <v>15</v>
      </c>
      <c r="R51" s="79"/>
      <c r="S51" s="80"/>
      <c r="T51" s="42"/>
    </row>
    <row r="52" spans="1:19" ht="18.75">
      <c r="A52" s="34"/>
      <c r="B52" s="34"/>
      <c r="C52" s="45"/>
      <c r="D52" s="45"/>
      <c r="E52" s="45"/>
      <c r="F52" s="45"/>
      <c r="G52" s="45"/>
      <c r="H52" s="45"/>
      <c r="I52" s="114" t="s">
        <v>148</v>
      </c>
      <c r="J52" s="114"/>
      <c r="K52" s="114"/>
      <c r="L52" s="53"/>
      <c r="M52" s="45"/>
      <c r="N52" s="43"/>
      <c r="O52" s="44"/>
      <c r="P52" s="44"/>
      <c r="Q52" s="45"/>
      <c r="R52" s="42"/>
      <c r="S52" s="42"/>
    </row>
    <row r="53" spans="1:18" ht="18.75">
      <c r="A53" s="36"/>
      <c r="B53" s="114" t="s">
        <v>125</v>
      </c>
      <c r="C53" s="114"/>
      <c r="D53" s="114"/>
      <c r="E53" s="45"/>
      <c r="F53" s="45"/>
      <c r="G53" s="45"/>
      <c r="H53" s="45"/>
      <c r="I53" s="114"/>
      <c r="J53" s="114"/>
      <c r="K53" s="114"/>
      <c r="L53" s="53"/>
      <c r="M53" s="45"/>
      <c r="N53" s="43"/>
      <c r="O53" s="44"/>
      <c r="P53" s="44"/>
      <c r="Q53" s="45"/>
      <c r="R53" s="42"/>
    </row>
    <row r="54" spans="1:18" ht="18.75">
      <c r="A54" s="34"/>
      <c r="B54" s="34"/>
      <c r="C54" s="45"/>
      <c r="D54" s="45"/>
      <c r="E54" s="45"/>
      <c r="F54" s="45"/>
      <c r="G54" s="45"/>
      <c r="H54" s="45"/>
      <c r="I54" s="45"/>
      <c r="J54" s="45"/>
      <c r="K54" s="45"/>
      <c r="L54" s="53"/>
      <c r="M54" s="45"/>
      <c r="N54" s="43"/>
      <c r="O54" s="44"/>
      <c r="P54" s="44"/>
      <c r="Q54" s="45"/>
      <c r="R54" s="42"/>
    </row>
    <row r="55" spans="1:18" ht="18.75">
      <c r="A55" s="34"/>
      <c r="B55" s="34"/>
      <c r="C55" s="45"/>
      <c r="D55" s="45"/>
      <c r="E55" s="45"/>
      <c r="F55" s="45"/>
      <c r="G55" s="45"/>
      <c r="H55" s="45"/>
      <c r="I55" s="45"/>
      <c r="J55" s="45"/>
      <c r="K55" s="45"/>
      <c r="L55" s="53"/>
      <c r="M55" s="45"/>
      <c r="N55" s="43"/>
      <c r="O55" s="44"/>
      <c r="P55" s="44"/>
      <c r="Q55" s="45"/>
      <c r="R55" s="42"/>
    </row>
    <row r="56" spans="1:18" ht="18.75">
      <c r="A56" s="36"/>
      <c r="B56" s="113" t="s">
        <v>147</v>
      </c>
      <c r="C56" s="113"/>
      <c r="D56" s="45"/>
      <c r="E56" s="45"/>
      <c r="F56" s="45"/>
      <c r="G56" s="45"/>
      <c r="H56" s="45"/>
      <c r="I56" s="45"/>
      <c r="J56" s="114" t="s">
        <v>126</v>
      </c>
      <c r="K56" s="114"/>
      <c r="L56" s="53"/>
      <c r="M56" s="45"/>
      <c r="N56" s="43"/>
      <c r="O56" s="44"/>
      <c r="P56" s="44"/>
      <c r="Q56" s="45"/>
      <c r="R56" s="42"/>
    </row>
    <row r="57" spans="1:18" ht="18.75">
      <c r="A57" s="36"/>
      <c r="B57" s="36"/>
      <c r="C57" s="45"/>
      <c r="D57" s="45"/>
      <c r="E57" s="45"/>
      <c r="F57" s="45"/>
      <c r="G57" s="45"/>
      <c r="H57" s="45"/>
      <c r="I57" s="45"/>
      <c r="J57" s="45"/>
      <c r="K57" s="45"/>
      <c r="L57" s="53"/>
      <c r="M57" s="45"/>
      <c r="N57" s="43"/>
      <c r="O57" s="44"/>
      <c r="P57" s="44"/>
      <c r="Q57" s="45"/>
      <c r="R57" s="42"/>
    </row>
    <row r="58" spans="1:18" ht="18.75">
      <c r="A58" s="36"/>
      <c r="B58" s="36"/>
      <c r="C58" s="31"/>
      <c r="D58" s="31"/>
      <c r="E58" s="31"/>
      <c r="F58" s="31"/>
      <c r="G58" s="31"/>
      <c r="H58" s="31"/>
      <c r="I58" s="31"/>
      <c r="J58" s="31"/>
      <c r="K58" s="31"/>
      <c r="L58" s="53"/>
      <c r="M58" s="31"/>
      <c r="N58" s="43"/>
      <c r="O58" s="44"/>
      <c r="P58" s="44"/>
      <c r="Q58" s="31"/>
      <c r="R58" s="42"/>
    </row>
    <row r="59" spans="1:18" ht="18.75">
      <c r="A59" s="33"/>
      <c r="B59" s="33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7"/>
      <c r="O59" s="38"/>
      <c r="P59" s="38"/>
      <c r="Q59" s="32"/>
      <c r="R59" s="42"/>
    </row>
    <row r="60" spans="1:18" ht="18.75">
      <c r="A60" s="36"/>
      <c r="B60" s="36"/>
      <c r="C60" s="31"/>
      <c r="D60" s="31"/>
      <c r="E60" s="31"/>
      <c r="F60" s="31"/>
      <c r="G60" s="31"/>
      <c r="H60" s="31"/>
      <c r="I60" s="31"/>
      <c r="J60" s="31"/>
      <c r="K60" s="31"/>
      <c r="L60" s="53"/>
      <c r="M60" s="31"/>
      <c r="N60" s="43"/>
      <c r="O60" s="44"/>
      <c r="P60" s="44"/>
      <c r="Q60" s="31"/>
      <c r="R60" s="42"/>
    </row>
    <row r="61" spans="1:18" ht="18.75">
      <c r="A61" s="33"/>
      <c r="B61" s="33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7"/>
      <c r="O61" s="38"/>
      <c r="P61" s="38"/>
      <c r="Q61" s="32"/>
      <c r="R61" s="42"/>
    </row>
    <row r="62" spans="1:18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</sheetData>
  <sheetProtection/>
  <mergeCells count="34">
    <mergeCell ref="R19:R24"/>
    <mergeCell ref="S19:S24"/>
    <mergeCell ref="R26:R31"/>
    <mergeCell ref="S26:S31"/>
    <mergeCell ref="R32:R37"/>
    <mergeCell ref="S32:S37"/>
    <mergeCell ref="R38:R43"/>
    <mergeCell ref="S38:S43"/>
    <mergeCell ref="I52:K53"/>
    <mergeCell ref="D5:L5"/>
    <mergeCell ref="A7:Q7"/>
    <mergeCell ref="A25:Q25"/>
    <mergeCell ref="A44:Q44"/>
    <mergeCell ref="S13:S18"/>
    <mergeCell ref="R8:R12"/>
    <mergeCell ref="S8:S12"/>
    <mergeCell ref="R13:R18"/>
    <mergeCell ref="R5:S6"/>
    <mergeCell ref="G4:I4"/>
    <mergeCell ref="A1:Q1"/>
    <mergeCell ref="A2:Q2"/>
    <mergeCell ref="A3:B3"/>
    <mergeCell ref="M3:Q3"/>
    <mergeCell ref="A5:A6"/>
    <mergeCell ref="B56:C56"/>
    <mergeCell ref="J56:K56"/>
    <mergeCell ref="O5:O6"/>
    <mergeCell ref="P5:P6"/>
    <mergeCell ref="Q5:Q6"/>
    <mergeCell ref="M5:M6"/>
    <mergeCell ref="B5:B6"/>
    <mergeCell ref="C5:C6"/>
    <mergeCell ref="N5:N6"/>
    <mergeCell ref="B53:D53"/>
  </mergeCells>
  <printOptions/>
  <pageMargins left="0" right="0" top="0.15748031496062992" bottom="0.15748031496062992" header="0.31496062992125984" footer="0.31496062992125984"/>
  <pageSetup horizontalDpi="600" verticalDpi="600" orientation="landscape" paperSize="9" scale="64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75" zoomScaleNormal="75" zoomScalePageLayoutView="0" workbookViewId="0" topLeftCell="A1">
      <selection activeCell="N9" sqref="N9"/>
    </sheetView>
  </sheetViews>
  <sheetFormatPr defaultColWidth="9.140625" defaultRowHeight="15"/>
  <cols>
    <col min="1" max="1" width="5.8515625" style="1" customWidth="1"/>
    <col min="2" max="2" width="24.140625" style="1" customWidth="1"/>
    <col min="3" max="3" width="39.421875" style="1" customWidth="1"/>
    <col min="4" max="4" width="11.8515625" style="1" customWidth="1"/>
    <col min="5" max="5" width="10.28125" style="1" customWidth="1"/>
    <col min="6" max="6" width="7.00390625" style="1" customWidth="1"/>
    <col min="7" max="7" width="10.28125" style="1" customWidth="1"/>
    <col min="8" max="8" width="12.7109375" style="1" customWidth="1"/>
    <col min="9" max="9" width="11.57421875" style="1" customWidth="1"/>
    <col min="10" max="10" width="10.57421875" style="1" customWidth="1"/>
    <col min="11" max="11" width="8.28125" style="1" customWidth="1"/>
    <col min="12" max="12" width="9.421875" style="1" customWidth="1"/>
    <col min="13" max="13" width="9.140625" style="1" customWidth="1"/>
    <col min="14" max="14" width="13.140625" style="1" customWidth="1"/>
    <col min="15" max="15" width="10.28125" style="1" customWidth="1"/>
    <col min="16" max="16384" width="9.140625" style="1" customWidth="1"/>
  </cols>
  <sheetData>
    <row r="1" spans="1:16" ht="15.7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7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ht="15.75">
      <c r="A4" s="127" t="s">
        <v>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ht="15.75">
      <c r="A5" s="127" t="s">
        <v>3</v>
      </c>
      <c r="B5" s="127"/>
      <c r="C5" s="6"/>
      <c r="D5" s="6"/>
      <c r="E5" s="6"/>
      <c r="F5" s="6"/>
      <c r="G5" s="6"/>
      <c r="H5" s="6"/>
      <c r="I5" s="6"/>
      <c r="J5" s="6"/>
      <c r="K5" s="6"/>
      <c r="L5" s="127" t="s">
        <v>23</v>
      </c>
      <c r="M5" s="127"/>
      <c r="N5" s="127"/>
      <c r="O5" s="127"/>
      <c r="P5" s="127"/>
    </row>
    <row r="6" spans="7:13" ht="17.25" customHeight="1">
      <c r="G6" s="126" t="s">
        <v>18</v>
      </c>
      <c r="H6" s="126"/>
      <c r="I6" s="126"/>
      <c r="J6" s="4">
        <v>15</v>
      </c>
      <c r="K6" s="1" t="s">
        <v>19</v>
      </c>
      <c r="M6" s="5"/>
    </row>
    <row r="7" spans="1:16" s="2" customFormat="1" ht="15">
      <c r="A7" s="128" t="s">
        <v>4</v>
      </c>
      <c r="B7" s="115" t="s">
        <v>5</v>
      </c>
      <c r="C7" s="115" t="s">
        <v>6</v>
      </c>
      <c r="D7" s="115" t="s">
        <v>7</v>
      </c>
      <c r="E7" s="115"/>
      <c r="F7" s="115"/>
      <c r="G7" s="115"/>
      <c r="H7" s="115"/>
      <c r="I7" s="115"/>
      <c r="J7" s="115"/>
      <c r="K7" s="115"/>
      <c r="L7" s="116" t="s">
        <v>20</v>
      </c>
      <c r="M7" s="115" t="s">
        <v>9</v>
      </c>
      <c r="N7" s="115" t="s">
        <v>8</v>
      </c>
      <c r="O7" s="115" t="s">
        <v>10</v>
      </c>
      <c r="P7" s="115" t="s">
        <v>11</v>
      </c>
    </row>
    <row r="8" spans="1:16" ht="72.75" customHeight="1">
      <c r="A8" s="128"/>
      <c r="B8" s="115"/>
      <c r="C8" s="115"/>
      <c r="D8" s="3" t="s">
        <v>12</v>
      </c>
      <c r="E8" s="3" t="s">
        <v>14</v>
      </c>
      <c r="F8" s="3" t="s">
        <v>21</v>
      </c>
      <c r="G8" s="3" t="s">
        <v>15</v>
      </c>
      <c r="H8" s="3" t="s">
        <v>16</v>
      </c>
      <c r="I8" s="3" t="s">
        <v>17</v>
      </c>
      <c r="J8" s="3" t="s">
        <v>13</v>
      </c>
      <c r="K8" s="3" t="s">
        <v>22</v>
      </c>
      <c r="L8" s="148"/>
      <c r="M8" s="115"/>
      <c r="N8" s="115"/>
      <c r="O8" s="115"/>
      <c r="P8" s="115"/>
    </row>
    <row r="9" spans="1:16" ht="15.75">
      <c r="A9" s="7">
        <v>43</v>
      </c>
      <c r="B9" s="11" t="s">
        <v>49</v>
      </c>
      <c r="C9" s="15" t="s">
        <v>52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f aca="true" t="shared" si="0" ref="L9:L46">SUM(D9:K9)</f>
        <v>0</v>
      </c>
      <c r="M9" s="9">
        <f aca="true" t="shared" si="1" ref="M9:M46">TIME(,,L9*$J$6)</f>
        <v>0</v>
      </c>
      <c r="N9" s="10">
        <v>0.003121296296296296</v>
      </c>
      <c r="O9" s="10">
        <f aca="true" t="shared" si="2" ref="O9:O46">N9+M9</f>
        <v>0.003121296296296296</v>
      </c>
      <c r="P9" s="7">
        <v>1</v>
      </c>
    </row>
    <row r="10" spans="1:16" ht="15.75">
      <c r="A10" s="7">
        <v>66</v>
      </c>
      <c r="B10" s="11" t="s">
        <v>39</v>
      </c>
      <c r="C10" s="15" t="s">
        <v>41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f t="shared" si="0"/>
        <v>0</v>
      </c>
      <c r="M10" s="9">
        <f t="shared" si="1"/>
        <v>0</v>
      </c>
      <c r="N10" s="10">
        <v>0.003183796296296297</v>
      </c>
      <c r="O10" s="10">
        <f t="shared" si="2"/>
        <v>0.003183796296296297</v>
      </c>
      <c r="P10" s="7">
        <v>2</v>
      </c>
    </row>
    <row r="11" spans="1:16" ht="15.75">
      <c r="A11" s="7">
        <v>22</v>
      </c>
      <c r="B11" s="11" t="s">
        <v>56</v>
      </c>
      <c r="C11" s="15" t="s">
        <v>54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f t="shared" si="0"/>
        <v>1</v>
      </c>
      <c r="M11" s="9">
        <f t="shared" si="1"/>
        <v>0.00017361111111111112</v>
      </c>
      <c r="N11" s="10">
        <v>0.00339212962962963</v>
      </c>
      <c r="O11" s="10">
        <f t="shared" si="2"/>
        <v>0.003565740740740741</v>
      </c>
      <c r="P11" s="7">
        <v>3</v>
      </c>
    </row>
    <row r="12" spans="1:16" ht="15.75">
      <c r="A12" s="7">
        <v>44</v>
      </c>
      <c r="B12" s="11" t="s">
        <v>50</v>
      </c>
      <c r="C12" s="15" t="s">
        <v>52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f t="shared" si="0"/>
        <v>0</v>
      </c>
      <c r="M12" s="9">
        <f t="shared" si="1"/>
        <v>0</v>
      </c>
      <c r="N12" s="10">
        <v>0.0037805555555555557</v>
      </c>
      <c r="O12" s="10">
        <f t="shared" si="2"/>
        <v>0.0037805555555555557</v>
      </c>
      <c r="P12" s="7">
        <v>4</v>
      </c>
    </row>
    <row r="13" spans="1:16" ht="15.75">
      <c r="A13" s="7">
        <v>74</v>
      </c>
      <c r="B13" s="8" t="s">
        <v>33</v>
      </c>
      <c r="C13" s="7" t="s">
        <v>34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3</v>
      </c>
      <c r="L13" s="7">
        <f t="shared" si="0"/>
        <v>3</v>
      </c>
      <c r="M13" s="9">
        <f t="shared" si="1"/>
        <v>0.0005208333333333333</v>
      </c>
      <c r="N13" s="10">
        <v>0.003265625</v>
      </c>
      <c r="O13" s="10">
        <f t="shared" si="2"/>
        <v>0.003786458333333333</v>
      </c>
      <c r="P13" s="7">
        <v>5</v>
      </c>
    </row>
    <row r="14" spans="1:16" ht="15.75">
      <c r="A14" s="7">
        <v>73</v>
      </c>
      <c r="B14" s="8" t="s">
        <v>35</v>
      </c>
      <c r="C14" s="7" t="s">
        <v>34</v>
      </c>
      <c r="D14" s="7">
        <v>0</v>
      </c>
      <c r="E14" s="7">
        <v>0</v>
      </c>
      <c r="F14" s="7">
        <v>0</v>
      </c>
      <c r="G14" s="7">
        <v>0</v>
      </c>
      <c r="H14" s="7">
        <v>5</v>
      </c>
      <c r="I14" s="7">
        <v>0</v>
      </c>
      <c r="J14" s="7">
        <v>0</v>
      </c>
      <c r="K14" s="7">
        <v>0</v>
      </c>
      <c r="L14" s="7">
        <f t="shared" si="0"/>
        <v>5</v>
      </c>
      <c r="M14" s="9">
        <f t="shared" si="1"/>
        <v>0.0008680555555555555</v>
      </c>
      <c r="N14" s="10">
        <v>0.0031998842592592595</v>
      </c>
      <c r="O14" s="10">
        <f t="shared" si="2"/>
        <v>0.004067939814814815</v>
      </c>
      <c r="P14" s="7">
        <v>6</v>
      </c>
    </row>
    <row r="15" spans="1:16" ht="15.75">
      <c r="A15" s="7">
        <v>75</v>
      </c>
      <c r="B15" s="8" t="s">
        <v>37</v>
      </c>
      <c r="C15" s="7" t="s">
        <v>34</v>
      </c>
      <c r="D15" s="7">
        <v>3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1</v>
      </c>
      <c r="L15" s="7">
        <f t="shared" si="0"/>
        <v>4</v>
      </c>
      <c r="M15" s="9">
        <f t="shared" si="1"/>
        <v>0.0006944444444444445</v>
      </c>
      <c r="N15" s="10">
        <v>0.003443402777777778</v>
      </c>
      <c r="O15" s="10">
        <f t="shared" si="2"/>
        <v>0.0041378472222222224</v>
      </c>
      <c r="P15" s="7">
        <v>7</v>
      </c>
    </row>
    <row r="16" spans="1:16" ht="15.75">
      <c r="A16" s="7">
        <v>67</v>
      </c>
      <c r="B16" s="11" t="s">
        <v>40</v>
      </c>
      <c r="C16" s="15" t="s">
        <v>41</v>
      </c>
      <c r="D16" s="7">
        <v>0</v>
      </c>
      <c r="E16" s="7">
        <v>3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f t="shared" si="0"/>
        <v>3</v>
      </c>
      <c r="M16" s="9">
        <f t="shared" si="1"/>
        <v>0.0005208333333333333</v>
      </c>
      <c r="N16" s="10">
        <v>0.0036299768518518517</v>
      </c>
      <c r="O16" s="10">
        <f t="shared" si="2"/>
        <v>0.004150810185185185</v>
      </c>
      <c r="P16" s="7">
        <v>8</v>
      </c>
    </row>
    <row r="17" spans="1:16" ht="15.75">
      <c r="A17" s="7">
        <v>78</v>
      </c>
      <c r="B17" s="11" t="s">
        <v>28</v>
      </c>
      <c r="C17" s="15" t="s">
        <v>27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1</v>
      </c>
      <c r="L17" s="7">
        <f t="shared" si="0"/>
        <v>2</v>
      </c>
      <c r="M17" s="9">
        <f t="shared" si="1"/>
        <v>0.00034722222222222224</v>
      </c>
      <c r="N17" s="10">
        <v>0.0038988425925925926</v>
      </c>
      <c r="O17" s="10">
        <f t="shared" si="2"/>
        <v>0.0042460648148148145</v>
      </c>
      <c r="P17" s="7">
        <v>9</v>
      </c>
    </row>
    <row r="18" spans="1:16" ht="15.75">
      <c r="A18" s="7">
        <v>72</v>
      </c>
      <c r="B18" s="8" t="s">
        <v>36</v>
      </c>
      <c r="C18" s="7" t="s">
        <v>34</v>
      </c>
      <c r="D18" s="7">
        <v>4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7">
        <v>0</v>
      </c>
      <c r="L18" s="7">
        <f t="shared" si="0"/>
        <v>5</v>
      </c>
      <c r="M18" s="9">
        <f t="shared" si="1"/>
        <v>0.0008680555555555555</v>
      </c>
      <c r="N18" s="10">
        <v>0.0034965277777777777</v>
      </c>
      <c r="O18" s="10">
        <f t="shared" si="2"/>
        <v>0.004364583333333333</v>
      </c>
      <c r="P18" s="7">
        <v>10</v>
      </c>
    </row>
    <row r="19" spans="1:16" ht="15.75">
      <c r="A19" s="7">
        <v>27</v>
      </c>
      <c r="B19" s="11" t="s">
        <v>45</v>
      </c>
      <c r="C19" s="15" t="s">
        <v>44</v>
      </c>
      <c r="D19" s="7">
        <v>0</v>
      </c>
      <c r="E19" s="7">
        <v>3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f t="shared" si="0"/>
        <v>4</v>
      </c>
      <c r="M19" s="9">
        <f t="shared" si="1"/>
        <v>0.0006944444444444445</v>
      </c>
      <c r="N19" s="10">
        <v>0.003930092592592593</v>
      </c>
      <c r="O19" s="10">
        <f t="shared" si="2"/>
        <v>0.004624537037037037</v>
      </c>
      <c r="P19" s="7">
        <v>11</v>
      </c>
    </row>
    <row r="20" spans="1:16" ht="15.75">
      <c r="A20" s="7">
        <v>20</v>
      </c>
      <c r="B20" s="11" t="s">
        <v>55</v>
      </c>
      <c r="C20" s="15" t="s">
        <v>54</v>
      </c>
      <c r="D20" s="7">
        <v>0</v>
      </c>
      <c r="E20" s="7">
        <v>3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f t="shared" si="0"/>
        <v>3</v>
      </c>
      <c r="M20" s="9">
        <f t="shared" si="1"/>
        <v>0.0005208333333333333</v>
      </c>
      <c r="N20" s="10">
        <v>0.004212731481481481</v>
      </c>
      <c r="O20" s="10">
        <f t="shared" si="2"/>
        <v>0.004733564814814815</v>
      </c>
      <c r="P20" s="7">
        <v>12</v>
      </c>
    </row>
    <row r="21" spans="1:16" ht="15.75">
      <c r="A21" s="7">
        <v>45</v>
      </c>
      <c r="B21" s="11" t="s">
        <v>51</v>
      </c>
      <c r="C21" s="15" t="s">
        <v>52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7">
        <v>2</v>
      </c>
      <c r="L21" s="7">
        <f t="shared" si="0"/>
        <v>3</v>
      </c>
      <c r="M21" s="9">
        <f t="shared" si="1"/>
        <v>0.0005208333333333333</v>
      </c>
      <c r="N21" s="10">
        <v>0.004436226851851852</v>
      </c>
      <c r="O21" s="10">
        <f t="shared" si="2"/>
        <v>0.004957060185185185</v>
      </c>
      <c r="P21" s="7">
        <v>13</v>
      </c>
    </row>
    <row r="22" spans="1:16" ht="15.75">
      <c r="A22" s="7">
        <v>68</v>
      </c>
      <c r="B22" s="11" t="s">
        <v>53</v>
      </c>
      <c r="C22" s="15" t="s">
        <v>41</v>
      </c>
      <c r="D22" s="7">
        <v>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f t="shared" si="0"/>
        <v>1</v>
      </c>
      <c r="M22" s="9">
        <f t="shared" si="1"/>
        <v>0.00017361111111111112</v>
      </c>
      <c r="N22" s="10">
        <v>0.004813888888888889</v>
      </c>
      <c r="O22" s="10">
        <f t="shared" si="2"/>
        <v>0.004987500000000001</v>
      </c>
      <c r="P22" s="7">
        <v>14</v>
      </c>
    </row>
    <row r="23" spans="1:16" ht="15.75">
      <c r="A23" s="7">
        <v>46</v>
      </c>
      <c r="B23" s="11" t="s">
        <v>72</v>
      </c>
      <c r="C23" s="15" t="s">
        <v>52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f t="shared" si="0"/>
        <v>0</v>
      </c>
      <c r="M23" s="9">
        <f t="shared" si="1"/>
        <v>0</v>
      </c>
      <c r="N23" s="10">
        <v>0.005089930555555556</v>
      </c>
      <c r="O23" s="10">
        <f t="shared" si="2"/>
        <v>0.005089930555555556</v>
      </c>
      <c r="P23" s="7">
        <v>15</v>
      </c>
    </row>
    <row r="24" spans="1:16" ht="15.75">
      <c r="A24" s="7">
        <v>28</v>
      </c>
      <c r="B24" s="11" t="s">
        <v>46</v>
      </c>
      <c r="C24" s="15" t="s">
        <v>44</v>
      </c>
      <c r="D24" s="7">
        <v>0</v>
      </c>
      <c r="E24" s="7">
        <v>3</v>
      </c>
      <c r="F24" s="7">
        <v>0</v>
      </c>
      <c r="G24" s="7">
        <v>1</v>
      </c>
      <c r="H24" s="7">
        <v>0</v>
      </c>
      <c r="I24" s="7">
        <v>1</v>
      </c>
      <c r="J24" s="7">
        <v>0</v>
      </c>
      <c r="K24" s="7">
        <v>2</v>
      </c>
      <c r="L24" s="7">
        <f t="shared" si="0"/>
        <v>7</v>
      </c>
      <c r="M24" s="9">
        <f t="shared" si="1"/>
        <v>0.0012152777777777778</v>
      </c>
      <c r="N24" s="10">
        <v>0.004266550925925926</v>
      </c>
      <c r="O24" s="10">
        <f t="shared" si="2"/>
        <v>0.005481828703703704</v>
      </c>
      <c r="P24" s="7">
        <v>16</v>
      </c>
    </row>
    <row r="25" spans="1:16" ht="15.75">
      <c r="A25" s="7">
        <v>30</v>
      </c>
      <c r="B25" s="11" t="s">
        <v>48</v>
      </c>
      <c r="C25" s="15" t="s">
        <v>44</v>
      </c>
      <c r="D25" s="7">
        <v>0</v>
      </c>
      <c r="E25" s="7">
        <v>0</v>
      </c>
      <c r="F25" s="7">
        <v>0</v>
      </c>
      <c r="G25" s="7">
        <v>0</v>
      </c>
      <c r="H25" s="7">
        <v>1</v>
      </c>
      <c r="I25" s="7">
        <v>1</v>
      </c>
      <c r="J25" s="7">
        <v>1</v>
      </c>
      <c r="K25" s="7">
        <v>0</v>
      </c>
      <c r="L25" s="7">
        <f t="shared" si="0"/>
        <v>3</v>
      </c>
      <c r="M25" s="9">
        <f t="shared" si="1"/>
        <v>0.0005208333333333333</v>
      </c>
      <c r="N25" s="10">
        <v>0.0049978009259259255</v>
      </c>
      <c r="O25" s="10">
        <f t="shared" si="2"/>
        <v>0.005518634259259259</v>
      </c>
      <c r="P25" s="7">
        <v>17</v>
      </c>
    </row>
    <row r="26" spans="1:16" ht="15.75">
      <c r="A26" s="7">
        <v>85</v>
      </c>
      <c r="B26" s="11" t="s">
        <v>74</v>
      </c>
      <c r="C26" s="15" t="s">
        <v>27</v>
      </c>
      <c r="D26" s="7">
        <v>3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3</v>
      </c>
      <c r="K26" s="7">
        <v>0</v>
      </c>
      <c r="L26" s="7">
        <f t="shared" si="0"/>
        <v>6</v>
      </c>
      <c r="M26" s="9">
        <f t="shared" si="1"/>
        <v>0.0010416666666666667</v>
      </c>
      <c r="N26" s="10">
        <v>0.004808680555555556</v>
      </c>
      <c r="O26" s="10">
        <f t="shared" si="2"/>
        <v>0.005850347222222222</v>
      </c>
      <c r="P26" s="7">
        <v>18</v>
      </c>
    </row>
    <row r="27" spans="1:16" ht="15.75">
      <c r="A27" s="7">
        <v>35</v>
      </c>
      <c r="B27" s="11" t="s">
        <v>65</v>
      </c>
      <c r="C27" s="15" t="s">
        <v>68</v>
      </c>
      <c r="D27" s="7">
        <v>0</v>
      </c>
      <c r="E27" s="7">
        <v>0</v>
      </c>
      <c r="F27" s="7">
        <v>3</v>
      </c>
      <c r="G27" s="7">
        <v>0</v>
      </c>
      <c r="H27" s="7">
        <v>5</v>
      </c>
      <c r="I27" s="7">
        <v>0</v>
      </c>
      <c r="J27" s="7">
        <v>3</v>
      </c>
      <c r="K27" s="7">
        <v>0</v>
      </c>
      <c r="L27" s="7">
        <f t="shared" si="0"/>
        <v>11</v>
      </c>
      <c r="M27" s="9">
        <f t="shared" si="1"/>
        <v>0.0019097222222222222</v>
      </c>
      <c r="N27" s="10">
        <v>0.004309837962962962</v>
      </c>
      <c r="O27" s="10">
        <f t="shared" si="2"/>
        <v>0.006219560185185185</v>
      </c>
      <c r="P27" s="7">
        <v>19</v>
      </c>
    </row>
    <row r="28" spans="1:16" ht="15.75">
      <c r="A28" s="7">
        <v>58</v>
      </c>
      <c r="B28" s="8" t="s">
        <v>71</v>
      </c>
      <c r="C28" s="7" t="s">
        <v>24</v>
      </c>
      <c r="D28" s="7">
        <v>0</v>
      </c>
      <c r="E28" s="7">
        <v>3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2</v>
      </c>
      <c r="L28" s="7">
        <f t="shared" si="0"/>
        <v>5</v>
      </c>
      <c r="M28" s="9">
        <f t="shared" si="1"/>
        <v>0.0008680555555555555</v>
      </c>
      <c r="N28" s="10">
        <v>0.005495486111111111</v>
      </c>
      <c r="O28" s="10">
        <f t="shared" si="2"/>
        <v>0.006363541666666667</v>
      </c>
      <c r="P28" s="7">
        <v>20</v>
      </c>
    </row>
    <row r="29" spans="1:16" ht="15.75">
      <c r="A29" s="7">
        <v>25</v>
      </c>
      <c r="B29" s="11" t="s">
        <v>58</v>
      </c>
      <c r="C29" s="15" t="s">
        <v>54</v>
      </c>
      <c r="D29" s="7">
        <v>3</v>
      </c>
      <c r="E29" s="7">
        <v>0</v>
      </c>
      <c r="F29" s="7">
        <v>3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f t="shared" si="0"/>
        <v>6</v>
      </c>
      <c r="M29" s="9">
        <f t="shared" si="1"/>
        <v>0.0010416666666666667</v>
      </c>
      <c r="N29" s="10">
        <v>0.005368287037037037</v>
      </c>
      <c r="O29" s="10">
        <f t="shared" si="2"/>
        <v>0.006409953703703703</v>
      </c>
      <c r="P29" s="7">
        <v>21</v>
      </c>
    </row>
    <row r="30" spans="1:16" ht="15.75">
      <c r="A30" s="7">
        <v>49</v>
      </c>
      <c r="B30" s="11" t="s">
        <v>60</v>
      </c>
      <c r="C30" s="15" t="s">
        <v>59</v>
      </c>
      <c r="D30" s="7">
        <v>1</v>
      </c>
      <c r="E30" s="7">
        <v>4</v>
      </c>
      <c r="F30" s="7">
        <v>0</v>
      </c>
      <c r="G30" s="7">
        <v>1</v>
      </c>
      <c r="H30" s="7">
        <v>0</v>
      </c>
      <c r="I30" s="7">
        <v>0</v>
      </c>
      <c r="J30" s="7">
        <v>0</v>
      </c>
      <c r="K30" s="7">
        <v>0</v>
      </c>
      <c r="L30" s="7">
        <f t="shared" si="0"/>
        <v>6</v>
      </c>
      <c r="M30" s="9">
        <f t="shared" si="1"/>
        <v>0.0010416666666666667</v>
      </c>
      <c r="N30" s="10">
        <v>0.005533564814814815</v>
      </c>
      <c r="O30" s="10">
        <f t="shared" si="2"/>
        <v>0.006575231481481481</v>
      </c>
      <c r="P30" s="7">
        <v>22</v>
      </c>
    </row>
    <row r="31" spans="1:16" ht="15.75">
      <c r="A31" s="7">
        <v>55</v>
      </c>
      <c r="B31" s="8" t="s">
        <v>25</v>
      </c>
      <c r="C31" s="7" t="s">
        <v>24</v>
      </c>
      <c r="D31" s="7">
        <v>1</v>
      </c>
      <c r="E31" s="7">
        <v>0</v>
      </c>
      <c r="F31" s="7">
        <v>3</v>
      </c>
      <c r="G31" s="7">
        <v>0</v>
      </c>
      <c r="H31" s="7">
        <v>0</v>
      </c>
      <c r="I31" s="7">
        <v>0</v>
      </c>
      <c r="J31" s="7">
        <v>3</v>
      </c>
      <c r="K31" s="7">
        <v>1</v>
      </c>
      <c r="L31" s="7">
        <f t="shared" si="0"/>
        <v>8</v>
      </c>
      <c r="M31" s="9">
        <f t="shared" si="1"/>
        <v>0.001388888888888889</v>
      </c>
      <c r="N31" s="10">
        <v>0.005254282407407408</v>
      </c>
      <c r="O31" s="10">
        <f t="shared" si="2"/>
        <v>0.006643171296296297</v>
      </c>
      <c r="P31" s="7">
        <v>23</v>
      </c>
    </row>
    <row r="32" spans="1:16" ht="15.75">
      <c r="A32" s="7">
        <v>29</v>
      </c>
      <c r="B32" s="11" t="s">
        <v>47</v>
      </c>
      <c r="C32" s="15" t="s">
        <v>44</v>
      </c>
      <c r="D32" s="7">
        <v>0</v>
      </c>
      <c r="E32" s="7">
        <v>6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f t="shared" si="0"/>
        <v>6</v>
      </c>
      <c r="M32" s="9">
        <f t="shared" si="1"/>
        <v>0.0010416666666666667</v>
      </c>
      <c r="N32" s="10">
        <v>0.005866550925925925</v>
      </c>
      <c r="O32" s="10">
        <f t="shared" si="2"/>
        <v>0.006908217592592592</v>
      </c>
      <c r="P32" s="7">
        <v>24</v>
      </c>
    </row>
    <row r="33" spans="1:16" ht="15.75">
      <c r="A33" s="7">
        <v>23</v>
      </c>
      <c r="B33" s="11" t="s">
        <v>57</v>
      </c>
      <c r="C33" s="15" t="s">
        <v>54</v>
      </c>
      <c r="D33" s="7">
        <v>0</v>
      </c>
      <c r="E33" s="7">
        <v>3</v>
      </c>
      <c r="F33" s="7">
        <v>0</v>
      </c>
      <c r="G33" s="7">
        <v>1</v>
      </c>
      <c r="H33" s="7">
        <v>4</v>
      </c>
      <c r="I33" s="7">
        <v>0</v>
      </c>
      <c r="J33" s="7">
        <v>0</v>
      </c>
      <c r="K33" s="7">
        <v>0</v>
      </c>
      <c r="L33" s="7">
        <f t="shared" si="0"/>
        <v>8</v>
      </c>
      <c r="M33" s="9">
        <f t="shared" si="1"/>
        <v>0.001388888888888889</v>
      </c>
      <c r="N33" s="10">
        <v>0.005664930555555556</v>
      </c>
      <c r="O33" s="10">
        <f t="shared" si="2"/>
        <v>0.007053819444444445</v>
      </c>
      <c r="P33" s="7">
        <v>25</v>
      </c>
    </row>
    <row r="34" spans="1:16" ht="15.75">
      <c r="A34" s="7">
        <v>11</v>
      </c>
      <c r="B34" s="11" t="s">
        <v>31</v>
      </c>
      <c r="C34" s="15" t="s">
        <v>32</v>
      </c>
      <c r="D34" s="7">
        <v>1</v>
      </c>
      <c r="E34" s="7">
        <v>1</v>
      </c>
      <c r="F34" s="7">
        <v>3</v>
      </c>
      <c r="G34" s="7">
        <v>0</v>
      </c>
      <c r="H34" s="7">
        <v>3</v>
      </c>
      <c r="I34" s="7">
        <v>0</v>
      </c>
      <c r="J34" s="7">
        <v>0</v>
      </c>
      <c r="K34" s="7">
        <v>0</v>
      </c>
      <c r="L34" s="7">
        <f t="shared" si="0"/>
        <v>8</v>
      </c>
      <c r="M34" s="9">
        <f t="shared" si="1"/>
        <v>0.001388888888888889</v>
      </c>
      <c r="N34" s="10">
        <v>0.005742129629629629</v>
      </c>
      <c r="O34" s="10">
        <f t="shared" si="2"/>
        <v>0.007131018518518518</v>
      </c>
      <c r="P34" s="7">
        <v>26</v>
      </c>
    </row>
    <row r="35" spans="1:16" ht="15.75">
      <c r="A35" s="7">
        <v>59</v>
      </c>
      <c r="B35" s="8" t="s">
        <v>26</v>
      </c>
      <c r="C35" s="7" t="s">
        <v>24</v>
      </c>
      <c r="D35" s="7">
        <v>0</v>
      </c>
      <c r="E35" s="7">
        <v>6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1</v>
      </c>
      <c r="L35" s="7">
        <f t="shared" si="0"/>
        <v>8</v>
      </c>
      <c r="M35" s="9">
        <f t="shared" si="1"/>
        <v>0.001388888888888889</v>
      </c>
      <c r="N35" s="10">
        <v>0.005803935185185185</v>
      </c>
      <c r="O35" s="10">
        <f t="shared" si="2"/>
        <v>0.007192824074074075</v>
      </c>
      <c r="P35" s="7">
        <v>27</v>
      </c>
    </row>
    <row r="36" spans="1:16" ht="15.75">
      <c r="A36" s="7">
        <v>65</v>
      </c>
      <c r="B36" s="8" t="s">
        <v>73</v>
      </c>
      <c r="C36" s="7" t="s">
        <v>24</v>
      </c>
      <c r="D36" s="7">
        <v>11</v>
      </c>
      <c r="E36" s="7">
        <v>3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1</v>
      </c>
      <c r="L36" s="7">
        <f t="shared" si="0"/>
        <v>15</v>
      </c>
      <c r="M36" s="9">
        <f t="shared" si="1"/>
        <v>0.0026041666666666665</v>
      </c>
      <c r="N36" s="10">
        <v>0.005467476851851852</v>
      </c>
      <c r="O36" s="10">
        <f t="shared" si="2"/>
        <v>0.008071643518518518</v>
      </c>
      <c r="P36" s="7">
        <v>28</v>
      </c>
    </row>
    <row r="37" spans="1:16" ht="15.75">
      <c r="A37" s="7">
        <v>36</v>
      </c>
      <c r="B37" s="11" t="s">
        <v>66</v>
      </c>
      <c r="C37" s="15" t="s">
        <v>68</v>
      </c>
      <c r="D37" s="7">
        <v>3</v>
      </c>
      <c r="E37" s="7">
        <v>2</v>
      </c>
      <c r="F37" s="7">
        <v>3</v>
      </c>
      <c r="G37" s="7">
        <v>0</v>
      </c>
      <c r="H37" s="7">
        <v>0</v>
      </c>
      <c r="I37" s="7">
        <v>1</v>
      </c>
      <c r="J37" s="7">
        <v>3</v>
      </c>
      <c r="K37" s="7">
        <v>1</v>
      </c>
      <c r="L37" s="7">
        <f t="shared" si="0"/>
        <v>13</v>
      </c>
      <c r="M37" s="9">
        <f t="shared" si="1"/>
        <v>0.0022569444444444447</v>
      </c>
      <c r="N37" s="10">
        <v>0.005998032407407408</v>
      </c>
      <c r="O37" s="10">
        <f t="shared" si="2"/>
        <v>0.008254976851851852</v>
      </c>
      <c r="P37" s="7">
        <v>29</v>
      </c>
    </row>
    <row r="38" spans="1:16" ht="15.75">
      <c r="A38" s="7">
        <v>51</v>
      </c>
      <c r="B38" s="11" t="s">
        <v>62</v>
      </c>
      <c r="C38" s="15" t="s">
        <v>59</v>
      </c>
      <c r="D38" s="7">
        <v>1</v>
      </c>
      <c r="E38" s="7">
        <v>0</v>
      </c>
      <c r="F38" s="7">
        <v>0</v>
      </c>
      <c r="G38" s="7">
        <v>0</v>
      </c>
      <c r="H38" s="7">
        <v>5</v>
      </c>
      <c r="I38" s="7">
        <v>0</v>
      </c>
      <c r="J38" s="7">
        <v>3</v>
      </c>
      <c r="K38" s="7">
        <v>2</v>
      </c>
      <c r="L38" s="7">
        <f t="shared" si="0"/>
        <v>11</v>
      </c>
      <c r="M38" s="9">
        <f t="shared" si="1"/>
        <v>0.0019097222222222222</v>
      </c>
      <c r="N38" s="10">
        <v>0.006372569444444445</v>
      </c>
      <c r="O38" s="10">
        <f t="shared" si="2"/>
        <v>0.008282291666666667</v>
      </c>
      <c r="P38" s="7">
        <v>30</v>
      </c>
    </row>
    <row r="39" spans="1:16" ht="15.75">
      <c r="A39" s="7">
        <v>5</v>
      </c>
      <c r="B39" s="11" t="s">
        <v>42</v>
      </c>
      <c r="C39" s="15" t="s">
        <v>32</v>
      </c>
      <c r="D39" s="7">
        <v>3</v>
      </c>
      <c r="E39" s="7">
        <v>0</v>
      </c>
      <c r="F39" s="7">
        <v>3</v>
      </c>
      <c r="G39" s="7">
        <v>1</v>
      </c>
      <c r="H39" s="7">
        <v>5</v>
      </c>
      <c r="I39" s="7">
        <v>0</v>
      </c>
      <c r="J39" s="7">
        <v>0</v>
      </c>
      <c r="K39" s="7">
        <v>1</v>
      </c>
      <c r="L39" s="7">
        <f t="shared" si="0"/>
        <v>13</v>
      </c>
      <c r="M39" s="9">
        <f t="shared" si="1"/>
        <v>0.0022569444444444447</v>
      </c>
      <c r="N39" s="10">
        <v>0.00650300925925926</v>
      </c>
      <c r="O39" s="10">
        <f t="shared" si="2"/>
        <v>0.008759953703703704</v>
      </c>
      <c r="P39" s="7">
        <v>31</v>
      </c>
    </row>
    <row r="40" spans="1:16" ht="15.75">
      <c r="A40" s="7">
        <v>2</v>
      </c>
      <c r="B40" s="11" t="s">
        <v>43</v>
      </c>
      <c r="C40" s="15" t="s">
        <v>32</v>
      </c>
      <c r="D40" s="7">
        <v>3</v>
      </c>
      <c r="E40" s="7">
        <v>0</v>
      </c>
      <c r="F40" s="7">
        <v>3</v>
      </c>
      <c r="G40" s="7">
        <v>1</v>
      </c>
      <c r="H40" s="7">
        <v>0</v>
      </c>
      <c r="I40" s="7">
        <v>0</v>
      </c>
      <c r="J40" s="7">
        <v>3</v>
      </c>
      <c r="K40" s="7">
        <v>0</v>
      </c>
      <c r="L40" s="7">
        <f t="shared" si="0"/>
        <v>10</v>
      </c>
      <c r="M40" s="9">
        <f t="shared" si="1"/>
        <v>0.001736111111111111</v>
      </c>
      <c r="N40" s="10">
        <v>0.0070359953703703695</v>
      </c>
      <c r="O40" s="10">
        <f t="shared" si="2"/>
        <v>0.008772106481481481</v>
      </c>
      <c r="P40" s="7">
        <v>32</v>
      </c>
    </row>
    <row r="41" spans="1:16" ht="15.75">
      <c r="A41" s="7">
        <v>34</v>
      </c>
      <c r="B41" s="11" t="s">
        <v>67</v>
      </c>
      <c r="C41" s="15" t="s">
        <v>68</v>
      </c>
      <c r="D41" s="7">
        <v>6</v>
      </c>
      <c r="E41" s="7">
        <v>6</v>
      </c>
      <c r="F41" s="7">
        <v>0</v>
      </c>
      <c r="G41" s="7">
        <v>1</v>
      </c>
      <c r="H41" s="7">
        <v>3</v>
      </c>
      <c r="I41" s="7">
        <v>1</v>
      </c>
      <c r="J41" s="7">
        <v>3</v>
      </c>
      <c r="K41" s="7">
        <v>2</v>
      </c>
      <c r="L41" s="7">
        <f t="shared" si="0"/>
        <v>22</v>
      </c>
      <c r="M41" s="9">
        <f t="shared" si="1"/>
        <v>0.0038194444444444443</v>
      </c>
      <c r="N41" s="10">
        <v>0.004966203703703704</v>
      </c>
      <c r="O41" s="10">
        <f t="shared" si="2"/>
        <v>0.008785648148148148</v>
      </c>
      <c r="P41" s="7">
        <v>33</v>
      </c>
    </row>
    <row r="42" spans="1:16" ht="15.75">
      <c r="A42" s="7">
        <v>33</v>
      </c>
      <c r="B42" s="11" t="s">
        <v>64</v>
      </c>
      <c r="C42" s="15" t="s">
        <v>68</v>
      </c>
      <c r="D42" s="7">
        <v>4</v>
      </c>
      <c r="E42" s="7">
        <v>6</v>
      </c>
      <c r="F42" s="7">
        <v>3</v>
      </c>
      <c r="G42" s="7">
        <v>0</v>
      </c>
      <c r="H42" s="7">
        <v>0</v>
      </c>
      <c r="I42" s="7">
        <v>0</v>
      </c>
      <c r="J42" s="7">
        <v>3</v>
      </c>
      <c r="K42" s="7">
        <v>1</v>
      </c>
      <c r="L42" s="7">
        <f t="shared" si="0"/>
        <v>17</v>
      </c>
      <c r="M42" s="9">
        <f t="shared" si="1"/>
        <v>0.002951388888888889</v>
      </c>
      <c r="N42" s="10">
        <v>0.006151851851851852</v>
      </c>
      <c r="O42" s="10">
        <f t="shared" si="2"/>
        <v>0.009103240740740742</v>
      </c>
      <c r="P42" s="7">
        <v>34</v>
      </c>
    </row>
    <row r="43" spans="1:16" ht="15.75">
      <c r="A43" s="7">
        <v>80</v>
      </c>
      <c r="B43" s="11" t="s">
        <v>29</v>
      </c>
      <c r="C43" s="15" t="s">
        <v>27</v>
      </c>
      <c r="D43" s="7">
        <v>3</v>
      </c>
      <c r="E43" s="7">
        <v>0</v>
      </c>
      <c r="F43" s="7">
        <v>0</v>
      </c>
      <c r="G43" s="7">
        <v>0</v>
      </c>
      <c r="H43" s="7">
        <v>2</v>
      </c>
      <c r="I43" s="7">
        <v>0</v>
      </c>
      <c r="J43" s="7">
        <v>0</v>
      </c>
      <c r="K43" s="7">
        <v>0</v>
      </c>
      <c r="L43" s="7">
        <f t="shared" si="0"/>
        <v>5</v>
      </c>
      <c r="M43" s="9">
        <f t="shared" si="1"/>
        <v>0.0008680555555555555</v>
      </c>
      <c r="N43" s="10">
        <v>0.008309722222222222</v>
      </c>
      <c r="O43" s="10">
        <f t="shared" si="2"/>
        <v>0.009177777777777778</v>
      </c>
      <c r="P43" s="7">
        <v>35</v>
      </c>
    </row>
    <row r="44" spans="1:16" ht="15.75">
      <c r="A44" s="7">
        <v>1</v>
      </c>
      <c r="B44" s="11" t="s">
        <v>30</v>
      </c>
      <c r="C44" s="15" t="s">
        <v>32</v>
      </c>
      <c r="D44" s="7">
        <v>6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3</v>
      </c>
      <c r="K44" s="7">
        <v>0</v>
      </c>
      <c r="L44" s="7">
        <f t="shared" si="0"/>
        <v>9</v>
      </c>
      <c r="M44" s="9">
        <f t="shared" si="1"/>
        <v>0.0015624999999999999</v>
      </c>
      <c r="N44" s="10">
        <v>0.007676273148148148</v>
      </c>
      <c r="O44" s="10">
        <f t="shared" si="2"/>
        <v>0.009238773148148149</v>
      </c>
      <c r="P44" s="7">
        <v>36</v>
      </c>
    </row>
    <row r="45" spans="1:16" ht="15.75">
      <c r="A45" s="7">
        <v>50</v>
      </c>
      <c r="B45" s="11" t="s">
        <v>61</v>
      </c>
      <c r="C45" s="15" t="s">
        <v>59</v>
      </c>
      <c r="D45" s="7">
        <v>3</v>
      </c>
      <c r="E45" s="7">
        <v>7</v>
      </c>
      <c r="F45" s="7">
        <v>3</v>
      </c>
      <c r="G45" s="7">
        <v>1</v>
      </c>
      <c r="H45" s="7">
        <v>2</v>
      </c>
      <c r="I45" s="7">
        <v>0</v>
      </c>
      <c r="J45" s="7">
        <v>3</v>
      </c>
      <c r="K45" s="7">
        <v>0</v>
      </c>
      <c r="L45" s="7">
        <f t="shared" si="0"/>
        <v>19</v>
      </c>
      <c r="M45" s="9">
        <f t="shared" si="1"/>
        <v>0.003298611111111111</v>
      </c>
      <c r="N45" s="10">
        <v>0.006110185185185186</v>
      </c>
      <c r="O45" s="10">
        <f t="shared" si="2"/>
        <v>0.009408796296296297</v>
      </c>
      <c r="P45" s="7">
        <v>37</v>
      </c>
    </row>
    <row r="46" spans="1:16" ht="15.75">
      <c r="A46" s="7">
        <v>52</v>
      </c>
      <c r="B46" s="11" t="s">
        <v>63</v>
      </c>
      <c r="C46" s="15" t="s">
        <v>59</v>
      </c>
      <c r="D46" s="7">
        <v>1</v>
      </c>
      <c r="E46" s="7">
        <v>4</v>
      </c>
      <c r="F46" s="7">
        <v>3</v>
      </c>
      <c r="G46" s="7">
        <v>0</v>
      </c>
      <c r="H46" s="7">
        <v>1</v>
      </c>
      <c r="I46" s="7">
        <v>0</v>
      </c>
      <c r="J46" s="7">
        <v>3</v>
      </c>
      <c r="K46" s="7">
        <v>2</v>
      </c>
      <c r="L46" s="7">
        <f t="shared" si="0"/>
        <v>14</v>
      </c>
      <c r="M46" s="9">
        <f t="shared" si="1"/>
        <v>0.0024305555555555556</v>
      </c>
      <c r="N46" s="10">
        <v>0.007279861111111112</v>
      </c>
      <c r="O46" s="10">
        <f t="shared" si="2"/>
        <v>0.009710416666666668</v>
      </c>
      <c r="P46" s="7">
        <v>38</v>
      </c>
    </row>
  </sheetData>
  <sheetProtection/>
  <mergeCells count="15">
    <mergeCell ref="N7:N8"/>
    <mergeCell ref="O7:O8"/>
    <mergeCell ref="P7:P8"/>
    <mergeCell ref="A7:A8"/>
    <mergeCell ref="B7:B8"/>
    <mergeCell ref="C7:C8"/>
    <mergeCell ref="D7:K7"/>
    <mergeCell ref="L7:L8"/>
    <mergeCell ref="M7:M8"/>
    <mergeCell ref="G6:I6"/>
    <mergeCell ref="A1:P1"/>
    <mergeCell ref="A3:P3"/>
    <mergeCell ref="A4:P4"/>
    <mergeCell ref="A5:B5"/>
    <mergeCell ref="L5:P5"/>
  </mergeCells>
  <printOptions/>
  <pageMargins left="0.11811023622047245" right="0.11811023622047245" top="0.15748031496062992" bottom="0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106" zoomScaleNormal="75" zoomScaleSheetLayoutView="106" zoomScalePageLayoutView="0" workbookViewId="0" topLeftCell="A37">
      <selection activeCell="E17" sqref="E17:E20"/>
    </sheetView>
  </sheetViews>
  <sheetFormatPr defaultColWidth="9.140625" defaultRowHeight="15"/>
  <cols>
    <col min="1" max="1" width="31.8515625" style="1" customWidth="1"/>
    <col min="2" max="2" width="25.421875" style="1" customWidth="1"/>
    <col min="3" max="3" width="6.57421875" style="1" customWidth="1"/>
    <col min="4" max="4" width="13.57421875" style="1" customWidth="1"/>
    <col min="5" max="5" width="10.28125" style="1" customWidth="1"/>
    <col min="6" max="16384" width="9.140625" style="1" customWidth="1"/>
  </cols>
  <sheetData>
    <row r="1" spans="1:6" ht="15.75">
      <c r="A1" s="127"/>
      <c r="B1" s="127"/>
      <c r="C1" s="127"/>
      <c r="D1" s="127"/>
      <c r="E1" s="127"/>
      <c r="F1" s="127"/>
    </row>
    <row r="2" spans="1:6" ht="3.75" customHeight="1">
      <c r="A2" s="6"/>
      <c r="B2" s="6"/>
      <c r="C2" s="6"/>
      <c r="D2" s="6"/>
      <c r="E2" s="6"/>
      <c r="F2" s="6"/>
    </row>
    <row r="3" spans="1:6" ht="15.75">
      <c r="A3" s="127" t="s">
        <v>76</v>
      </c>
      <c r="B3" s="127"/>
      <c r="C3" s="127"/>
      <c r="D3" s="127"/>
      <c r="E3" s="127"/>
      <c r="F3" s="127"/>
    </row>
    <row r="4" spans="1:6" ht="15.75">
      <c r="A4" s="127" t="s">
        <v>75</v>
      </c>
      <c r="B4" s="127"/>
      <c r="C4" s="127"/>
      <c r="D4" s="127"/>
      <c r="E4" s="127"/>
      <c r="F4" s="127"/>
    </row>
    <row r="5" spans="1:6" ht="15.75">
      <c r="A5" s="16" t="s">
        <v>77</v>
      </c>
      <c r="B5" s="16"/>
      <c r="C5" s="127" t="s">
        <v>78</v>
      </c>
      <c r="D5" s="127"/>
      <c r="E5" s="127"/>
      <c r="F5" s="127"/>
    </row>
    <row r="6" ht="5.25" customHeight="1"/>
    <row r="7" spans="1:6" s="2" customFormat="1" ht="15" customHeight="1">
      <c r="A7" s="128" t="s">
        <v>6</v>
      </c>
      <c r="B7" s="115" t="s">
        <v>5</v>
      </c>
      <c r="C7" s="128" t="s">
        <v>79</v>
      </c>
      <c r="D7" s="115" t="s">
        <v>69</v>
      </c>
      <c r="E7" s="115" t="s">
        <v>70</v>
      </c>
      <c r="F7" s="115" t="s">
        <v>11</v>
      </c>
    </row>
    <row r="8" spans="1:6" ht="60.75" customHeight="1">
      <c r="A8" s="128"/>
      <c r="B8" s="115"/>
      <c r="C8" s="128"/>
      <c r="D8" s="115"/>
      <c r="E8" s="115"/>
      <c r="F8" s="115"/>
    </row>
    <row r="9" spans="1:6" ht="18.75" customHeight="1">
      <c r="A9" s="149" t="s">
        <v>104</v>
      </c>
      <c r="B9" s="12" t="s">
        <v>82</v>
      </c>
      <c r="C9" s="13">
        <v>12</v>
      </c>
      <c r="D9" s="14">
        <v>16</v>
      </c>
      <c r="E9" s="151">
        <v>88</v>
      </c>
      <c r="F9" s="153">
        <v>7</v>
      </c>
    </row>
    <row r="10" spans="1:6" ht="15.75">
      <c r="A10" s="150"/>
      <c r="B10" s="12" t="s">
        <v>83</v>
      </c>
      <c r="C10" s="13">
        <v>14</v>
      </c>
      <c r="D10" s="14">
        <v>28</v>
      </c>
      <c r="E10" s="152"/>
      <c r="F10" s="154"/>
    </row>
    <row r="11" spans="1:6" ht="15.75">
      <c r="A11" s="150"/>
      <c r="B11" s="12" t="s">
        <v>111</v>
      </c>
      <c r="C11" s="13">
        <v>15</v>
      </c>
      <c r="D11" s="14">
        <v>29</v>
      </c>
      <c r="E11" s="152"/>
      <c r="F11" s="154"/>
    </row>
    <row r="12" spans="1:6" ht="15.75">
      <c r="A12" s="150"/>
      <c r="B12" s="12" t="s">
        <v>84</v>
      </c>
      <c r="C12" s="13">
        <v>16</v>
      </c>
      <c r="D12" s="14">
        <v>15</v>
      </c>
      <c r="E12" s="152"/>
      <c r="F12" s="154"/>
    </row>
    <row r="13" spans="1:6" ht="18" customHeight="1">
      <c r="A13" s="149" t="s">
        <v>105</v>
      </c>
      <c r="B13" s="12" t="s">
        <v>85</v>
      </c>
      <c r="C13" s="13">
        <v>21</v>
      </c>
      <c r="D13" s="14">
        <v>11</v>
      </c>
      <c r="E13" s="151">
        <v>42</v>
      </c>
      <c r="F13" s="153" t="s">
        <v>102</v>
      </c>
    </row>
    <row r="14" spans="1:6" ht="15.75">
      <c r="A14" s="150"/>
      <c r="B14" s="12" t="s">
        <v>86</v>
      </c>
      <c r="C14" s="13">
        <v>23</v>
      </c>
      <c r="D14" s="14">
        <v>7</v>
      </c>
      <c r="E14" s="152"/>
      <c r="F14" s="154"/>
    </row>
    <row r="15" spans="1:6" ht="15.75">
      <c r="A15" s="150"/>
      <c r="B15" s="12" t="s">
        <v>112</v>
      </c>
      <c r="C15" s="13">
        <v>25</v>
      </c>
      <c r="D15" s="14">
        <v>19</v>
      </c>
      <c r="E15" s="152"/>
      <c r="F15" s="154"/>
    </row>
    <row r="16" spans="1:6" ht="15.75">
      <c r="A16" s="150"/>
      <c r="B16" s="12" t="s">
        <v>87</v>
      </c>
      <c r="C16" s="13">
        <v>26</v>
      </c>
      <c r="D16" s="14">
        <v>5</v>
      </c>
      <c r="E16" s="152"/>
      <c r="F16" s="154"/>
    </row>
    <row r="17" spans="1:6" ht="18" customHeight="1">
      <c r="A17" s="149" t="s">
        <v>106</v>
      </c>
      <c r="B17" s="12" t="s">
        <v>88</v>
      </c>
      <c r="C17" s="13">
        <v>32</v>
      </c>
      <c r="D17" s="14">
        <v>2</v>
      </c>
      <c r="E17" s="151">
        <v>9</v>
      </c>
      <c r="F17" s="153" t="s">
        <v>103</v>
      </c>
    </row>
    <row r="18" spans="1:6" ht="15.75">
      <c r="A18" s="150"/>
      <c r="B18" s="12" t="s">
        <v>113</v>
      </c>
      <c r="C18" s="13">
        <v>33</v>
      </c>
      <c r="D18" s="14">
        <v>3</v>
      </c>
      <c r="E18" s="152"/>
      <c r="F18" s="154"/>
    </row>
    <row r="19" spans="1:6" ht="15.75">
      <c r="A19" s="150"/>
      <c r="B19" s="12" t="s">
        <v>89</v>
      </c>
      <c r="C19" s="13">
        <v>34</v>
      </c>
      <c r="D19" s="14">
        <v>1</v>
      </c>
      <c r="E19" s="152"/>
      <c r="F19" s="154"/>
    </row>
    <row r="20" spans="1:6" ht="15.75">
      <c r="A20" s="150"/>
      <c r="B20" s="12" t="s">
        <v>114</v>
      </c>
      <c r="C20" s="13">
        <v>36</v>
      </c>
      <c r="D20" s="14">
        <v>3</v>
      </c>
      <c r="E20" s="152"/>
      <c r="F20" s="154"/>
    </row>
    <row r="21" spans="1:6" ht="15.75" customHeight="1">
      <c r="A21" s="149" t="s">
        <v>107</v>
      </c>
      <c r="B21" s="12" t="s">
        <v>90</v>
      </c>
      <c r="C21" s="13">
        <v>41</v>
      </c>
      <c r="D21" s="14">
        <v>16</v>
      </c>
      <c r="E21" s="151">
        <v>65</v>
      </c>
      <c r="F21" s="153">
        <v>6</v>
      </c>
    </row>
    <row r="22" spans="1:6" ht="15.75">
      <c r="A22" s="150"/>
      <c r="B22" s="12" t="s">
        <v>91</v>
      </c>
      <c r="C22" s="13">
        <v>42</v>
      </c>
      <c r="D22" s="14">
        <v>13</v>
      </c>
      <c r="E22" s="152"/>
      <c r="F22" s="154"/>
    </row>
    <row r="23" spans="1:6" ht="15.75">
      <c r="A23" s="150"/>
      <c r="B23" s="12" t="s">
        <v>92</v>
      </c>
      <c r="C23" s="13">
        <v>43</v>
      </c>
      <c r="D23" s="14">
        <v>17</v>
      </c>
      <c r="E23" s="152"/>
      <c r="F23" s="154"/>
    </row>
    <row r="24" spans="1:6" ht="15.75">
      <c r="A24" s="150"/>
      <c r="B24" s="12" t="s">
        <v>93</v>
      </c>
      <c r="C24" s="13">
        <v>45</v>
      </c>
      <c r="D24" s="14">
        <v>19</v>
      </c>
      <c r="E24" s="152"/>
      <c r="F24" s="154"/>
    </row>
    <row r="25" spans="1:6" ht="18" customHeight="1">
      <c r="A25" s="149" t="s">
        <v>108</v>
      </c>
      <c r="B25" s="1" t="s">
        <v>97</v>
      </c>
      <c r="C25" s="13">
        <v>71</v>
      </c>
      <c r="D25" s="14">
        <v>14</v>
      </c>
      <c r="E25" s="151">
        <v>46</v>
      </c>
      <c r="F25" s="153">
        <v>4</v>
      </c>
    </row>
    <row r="26" spans="1:6" ht="15.75">
      <c r="A26" s="165"/>
      <c r="B26" s="12" t="s">
        <v>98</v>
      </c>
      <c r="C26" s="13">
        <v>73</v>
      </c>
      <c r="D26" s="14">
        <v>18</v>
      </c>
      <c r="E26" s="152"/>
      <c r="F26" s="162"/>
    </row>
    <row r="27" spans="1:6" ht="15.75">
      <c r="A27" s="165"/>
      <c r="B27" s="12" t="s">
        <v>99</v>
      </c>
      <c r="C27" s="13">
        <v>74</v>
      </c>
      <c r="D27" s="14">
        <v>6</v>
      </c>
      <c r="E27" s="152"/>
      <c r="F27" s="162"/>
    </row>
    <row r="28" spans="1:6" ht="15.75">
      <c r="A28" s="165"/>
      <c r="B28" s="12" t="s">
        <v>100</v>
      </c>
      <c r="C28" s="13">
        <v>75</v>
      </c>
      <c r="D28" s="14">
        <v>8</v>
      </c>
      <c r="E28" s="152"/>
      <c r="F28" s="162"/>
    </row>
    <row r="29" spans="1:6" ht="19.5" customHeight="1">
      <c r="A29" s="149" t="s">
        <v>109</v>
      </c>
      <c r="B29" s="12" t="s">
        <v>35</v>
      </c>
      <c r="C29" s="13">
        <v>52</v>
      </c>
      <c r="D29" s="14">
        <v>7</v>
      </c>
      <c r="E29" s="151">
        <v>36</v>
      </c>
      <c r="F29" s="153" t="s">
        <v>101</v>
      </c>
    </row>
    <row r="30" spans="1:6" ht="15.75">
      <c r="A30" s="150"/>
      <c r="B30" s="12" t="s">
        <v>94</v>
      </c>
      <c r="C30" s="13">
        <v>54</v>
      </c>
      <c r="D30" s="14">
        <v>10</v>
      </c>
      <c r="E30" s="152"/>
      <c r="F30" s="154"/>
    </row>
    <row r="31" spans="1:6" ht="15.75">
      <c r="A31" s="150"/>
      <c r="B31" s="12" t="s">
        <v>38</v>
      </c>
      <c r="C31" s="13">
        <v>55</v>
      </c>
      <c r="D31" s="14">
        <v>10</v>
      </c>
      <c r="E31" s="152"/>
      <c r="F31" s="154"/>
    </row>
    <row r="32" spans="1:6" ht="15.75">
      <c r="A32" s="150"/>
      <c r="B32" s="12" t="s">
        <v>95</v>
      </c>
      <c r="C32" s="13">
        <v>56</v>
      </c>
      <c r="D32" s="14">
        <v>9</v>
      </c>
      <c r="E32" s="152"/>
      <c r="F32" s="154"/>
    </row>
    <row r="33" spans="1:6" ht="15.75" customHeight="1">
      <c r="A33" s="149" t="s">
        <v>110</v>
      </c>
      <c r="B33" s="13" t="s">
        <v>51</v>
      </c>
      <c r="C33" s="13">
        <v>61</v>
      </c>
      <c r="D33" s="14">
        <v>23</v>
      </c>
      <c r="E33" s="151">
        <v>58</v>
      </c>
      <c r="F33" s="153">
        <v>5</v>
      </c>
    </row>
    <row r="34" spans="1:6" ht="15.75">
      <c r="A34" s="150"/>
      <c r="B34" s="13" t="s">
        <v>40</v>
      </c>
      <c r="C34" s="13">
        <v>63</v>
      </c>
      <c r="D34" s="14">
        <v>20</v>
      </c>
      <c r="E34" s="152"/>
      <c r="F34" s="154"/>
    </row>
    <row r="35" spans="1:6" ht="15.75">
      <c r="A35" s="150"/>
      <c r="B35" s="13" t="s">
        <v>96</v>
      </c>
      <c r="C35" s="13">
        <v>64</v>
      </c>
      <c r="D35" s="14">
        <v>12</v>
      </c>
      <c r="E35" s="152"/>
      <c r="F35" s="154"/>
    </row>
    <row r="36" spans="1:6" ht="15.75">
      <c r="A36" s="150"/>
      <c r="B36" s="13" t="s">
        <v>115</v>
      </c>
      <c r="C36" s="13">
        <v>66</v>
      </c>
      <c r="D36" s="14">
        <v>13</v>
      </c>
      <c r="E36" s="152"/>
      <c r="F36" s="154"/>
    </row>
    <row r="37" spans="1:6" ht="18.75" customHeight="1">
      <c r="A37" s="164"/>
      <c r="B37" s="17"/>
      <c r="C37" s="18"/>
      <c r="D37" s="19"/>
      <c r="E37" s="156"/>
      <c r="F37" s="161"/>
    </row>
    <row r="38" spans="1:6" ht="15.75">
      <c r="A38" s="165"/>
      <c r="B38" s="17"/>
      <c r="C38" s="18"/>
      <c r="D38" s="19"/>
      <c r="E38" s="157"/>
      <c r="F38" s="162"/>
    </row>
    <row r="39" spans="1:6" ht="15.75">
      <c r="A39" s="165"/>
      <c r="B39" s="17"/>
      <c r="C39" s="18"/>
      <c r="D39" s="19"/>
      <c r="E39" s="157"/>
      <c r="F39" s="162"/>
    </row>
    <row r="40" spans="1:6" ht="15.75">
      <c r="A40" s="165"/>
      <c r="B40" s="17"/>
      <c r="C40" s="18"/>
      <c r="D40" s="19"/>
      <c r="E40" s="157"/>
      <c r="F40" s="162"/>
    </row>
    <row r="41" spans="1:6" ht="15.75">
      <c r="A41" s="166"/>
      <c r="B41" s="17"/>
      <c r="C41" s="18"/>
      <c r="D41" s="19"/>
      <c r="E41" s="158"/>
      <c r="F41" s="163"/>
    </row>
    <row r="42" spans="1:6" ht="17.25" customHeight="1">
      <c r="A42" s="164"/>
      <c r="B42" s="17"/>
      <c r="C42" s="18"/>
      <c r="D42" s="19"/>
      <c r="E42" s="156"/>
      <c r="F42" s="161"/>
    </row>
    <row r="43" spans="1:6" ht="15.75">
      <c r="A43" s="165"/>
      <c r="B43" s="17"/>
      <c r="C43" s="18"/>
      <c r="D43" s="19"/>
      <c r="E43" s="157"/>
      <c r="F43" s="162"/>
    </row>
    <row r="44" spans="1:6" ht="15.75">
      <c r="A44" s="165"/>
      <c r="B44" s="17"/>
      <c r="C44" s="18"/>
      <c r="D44" s="19"/>
      <c r="E44" s="157"/>
      <c r="F44" s="162"/>
    </row>
    <row r="45" spans="1:6" ht="15.75">
      <c r="A45" s="165"/>
      <c r="B45" s="17"/>
      <c r="C45" s="18"/>
      <c r="D45" s="19"/>
      <c r="E45" s="157"/>
      <c r="F45" s="162"/>
    </row>
    <row r="46" spans="1:6" ht="15.75">
      <c r="A46" s="166"/>
      <c r="B46" s="17"/>
      <c r="C46" s="18"/>
      <c r="D46" s="19"/>
      <c r="E46" s="158"/>
      <c r="F46" s="163"/>
    </row>
    <row r="47" spans="1:6" ht="18" customHeight="1">
      <c r="A47" s="149"/>
      <c r="B47" s="12"/>
      <c r="C47" s="13"/>
      <c r="D47" s="14"/>
      <c r="E47" s="151"/>
      <c r="F47" s="153"/>
    </row>
    <row r="48" spans="1:6" ht="15.75">
      <c r="A48" s="150"/>
      <c r="B48" s="12"/>
      <c r="C48" s="13"/>
      <c r="D48" s="14"/>
      <c r="E48" s="152"/>
      <c r="F48" s="154"/>
    </row>
    <row r="49" spans="1:6" ht="15.75">
      <c r="A49" s="150"/>
      <c r="B49" s="12"/>
      <c r="C49" s="13"/>
      <c r="D49" s="14"/>
      <c r="E49" s="152"/>
      <c r="F49" s="154"/>
    </row>
    <row r="50" spans="1:6" ht="15.75">
      <c r="A50" s="150"/>
      <c r="B50" s="12"/>
      <c r="C50" s="13"/>
      <c r="D50" s="14"/>
      <c r="E50" s="152"/>
      <c r="F50" s="154"/>
    </row>
    <row r="51" spans="1:6" ht="15.75">
      <c r="A51" s="155"/>
      <c r="B51" s="12"/>
      <c r="C51" s="13"/>
      <c r="D51" s="14"/>
      <c r="E51" s="159"/>
      <c r="F51" s="160"/>
    </row>
  </sheetData>
  <sheetProtection/>
  <mergeCells count="40">
    <mergeCell ref="A1:F1"/>
    <mergeCell ref="A3:F3"/>
    <mergeCell ref="A4:F4"/>
    <mergeCell ref="C5:F5"/>
    <mergeCell ref="F9:F12"/>
    <mergeCell ref="F17:F20"/>
    <mergeCell ref="D7:D8"/>
    <mergeCell ref="E7:E8"/>
    <mergeCell ref="F7:F8"/>
    <mergeCell ref="F13:F16"/>
    <mergeCell ref="F21:F24"/>
    <mergeCell ref="A7:A8"/>
    <mergeCell ref="E9:E12"/>
    <mergeCell ref="A9:A12"/>
    <mergeCell ref="B7:B8"/>
    <mergeCell ref="C7:C8"/>
    <mergeCell ref="A13:A16"/>
    <mergeCell ref="A17:A20"/>
    <mergeCell ref="E13:E16"/>
    <mergeCell ref="E17:E20"/>
    <mergeCell ref="A21:A24"/>
    <mergeCell ref="E21:E24"/>
    <mergeCell ref="F47:F51"/>
    <mergeCell ref="F42:F46"/>
    <mergeCell ref="A42:A46"/>
    <mergeCell ref="F37:F41"/>
    <mergeCell ref="A37:A41"/>
    <mergeCell ref="F25:F28"/>
    <mergeCell ref="A25:A28"/>
    <mergeCell ref="E25:E28"/>
    <mergeCell ref="A29:A32"/>
    <mergeCell ref="E29:E32"/>
    <mergeCell ref="A33:A36"/>
    <mergeCell ref="F29:F32"/>
    <mergeCell ref="F33:F36"/>
    <mergeCell ref="A47:A51"/>
    <mergeCell ref="E33:E36"/>
    <mergeCell ref="E37:E41"/>
    <mergeCell ref="E47:E51"/>
    <mergeCell ref="E42:E4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3" t="s">
        <v>116</v>
      </c>
      <c r="C1" s="23"/>
      <c r="D1" s="27"/>
      <c r="E1" s="27"/>
      <c r="F1" s="27"/>
    </row>
    <row r="2" spans="2:6" ht="15">
      <c r="B2" s="23" t="s">
        <v>117</v>
      </c>
      <c r="C2" s="23"/>
      <c r="D2" s="27"/>
      <c r="E2" s="27"/>
      <c r="F2" s="27"/>
    </row>
    <row r="3" spans="2:6" ht="15">
      <c r="B3" s="24"/>
      <c r="C3" s="24"/>
      <c r="D3" s="28"/>
      <c r="E3" s="28"/>
      <c r="F3" s="28"/>
    </row>
    <row r="4" spans="2:6" ht="60">
      <c r="B4" s="24" t="s">
        <v>118</v>
      </c>
      <c r="C4" s="24"/>
      <c r="D4" s="28"/>
      <c r="E4" s="28"/>
      <c r="F4" s="28"/>
    </row>
    <row r="5" spans="2:6" ht="15">
      <c r="B5" s="24"/>
      <c r="C5" s="24"/>
      <c r="D5" s="28"/>
      <c r="E5" s="28"/>
      <c r="F5" s="28"/>
    </row>
    <row r="6" spans="2:6" ht="30">
      <c r="B6" s="23" t="s">
        <v>119</v>
      </c>
      <c r="C6" s="23"/>
      <c r="D6" s="27"/>
      <c r="E6" s="27" t="s">
        <v>120</v>
      </c>
      <c r="F6" s="27" t="s">
        <v>121</v>
      </c>
    </row>
    <row r="7" spans="2:6" ht="15.75" thickBot="1">
      <c r="B7" s="24"/>
      <c r="C7" s="24"/>
      <c r="D7" s="28"/>
      <c r="E7" s="28"/>
      <c r="F7" s="28"/>
    </row>
    <row r="8" spans="2:6" ht="60.75" thickBot="1">
      <c r="B8" s="25" t="s">
        <v>122</v>
      </c>
      <c r="C8" s="26"/>
      <c r="D8" s="29"/>
      <c r="E8" s="29">
        <v>4</v>
      </c>
      <c r="F8" s="30" t="s">
        <v>123</v>
      </c>
    </row>
    <row r="9" spans="2:6" ht="15">
      <c r="B9" s="24"/>
      <c r="C9" s="24"/>
      <c r="D9" s="28"/>
      <c r="E9" s="28"/>
      <c r="F9" s="28"/>
    </row>
    <row r="10" spans="2:6" ht="15">
      <c r="B10" s="24"/>
      <c r="C10" s="24"/>
      <c r="D10" s="28"/>
      <c r="E10" s="28"/>
      <c r="F10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Кабинет 38</cp:lastModifiedBy>
  <cp:lastPrinted>2017-05-02T09:17:33Z</cp:lastPrinted>
  <dcterms:created xsi:type="dcterms:W3CDTF">2015-09-09T06:35:06Z</dcterms:created>
  <dcterms:modified xsi:type="dcterms:W3CDTF">2017-05-05T06:42:05Z</dcterms:modified>
  <cp:category/>
  <cp:version/>
  <cp:contentType/>
  <cp:contentStatus/>
</cp:coreProperties>
</file>